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220" windowHeight="7320" tabRatio="685" activeTab="0"/>
  </bookViews>
  <sheets>
    <sheet name="2015 г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P13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4,5-лифты
2,24-уборка моп</t>
        </r>
      </text>
    </comment>
    <comment ref="N13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4,5-лифты
2,24-уборка моп</t>
        </r>
      </text>
    </comment>
  </commentList>
</comments>
</file>

<file path=xl/sharedStrings.xml><?xml version="1.0" encoding="utf-8"?>
<sst xmlns="http://schemas.openxmlformats.org/spreadsheetml/2006/main" count="323" uniqueCount="173">
  <si>
    <t>перечень домов</t>
  </si>
  <si>
    <t>тариф</t>
  </si>
  <si>
    <t>сумма</t>
  </si>
  <si>
    <t>благоустройство</t>
  </si>
  <si>
    <t>Аэропорт, д.1</t>
  </si>
  <si>
    <t>Аэропорт, д.2</t>
  </si>
  <si>
    <t>Аэропорт, д.3</t>
  </si>
  <si>
    <t>Горького, д.5</t>
  </si>
  <si>
    <t>Горького, д.7</t>
  </si>
  <si>
    <t>Горького, д.9</t>
  </si>
  <si>
    <t>Горького, д.10</t>
  </si>
  <si>
    <t>Горького, д.12</t>
  </si>
  <si>
    <t>Горького, д.15</t>
  </si>
  <si>
    <t>Горького, д.16</t>
  </si>
  <si>
    <t>Горького, д.18</t>
  </si>
  <si>
    <t>Горького, д.20</t>
  </si>
  <si>
    <t>Горького, д.27а</t>
  </si>
  <si>
    <t>Гражданская, д.20</t>
  </si>
  <si>
    <t>Гражданская, д.22</t>
  </si>
  <si>
    <t>Гражданская, д.29</t>
  </si>
  <si>
    <t>Гражданская, д.30</t>
  </si>
  <si>
    <t>Гражданская, д.30а</t>
  </si>
  <si>
    <t>Гражданская, д.32</t>
  </si>
  <si>
    <t>Гражданская, д.34</t>
  </si>
  <si>
    <t>Гражданская, д.36</t>
  </si>
  <si>
    <t>Гражданская, д.38</t>
  </si>
  <si>
    <t>Гражданская, д.40</t>
  </si>
  <si>
    <t>Захарищевы, д.1</t>
  </si>
  <si>
    <t>Захарищевы, д.2</t>
  </si>
  <si>
    <t>Захарищевы, д.3</t>
  </si>
  <si>
    <t>Захарищевы, д.4</t>
  </si>
  <si>
    <t>Комсомольская, д.10а</t>
  </si>
  <si>
    <t>Комсомольская, д.13</t>
  </si>
  <si>
    <t>Комсомольская, д.13а</t>
  </si>
  <si>
    <t>Комсомольская, д.14а</t>
  </si>
  <si>
    <t>Комсомольская, д.20а</t>
  </si>
  <si>
    <t>Комсомольская, д.25</t>
  </si>
  <si>
    <t>Комсомольская, д.26</t>
  </si>
  <si>
    <t>Комсомольская, д.27</t>
  </si>
  <si>
    <t>Комсомольская, д.28</t>
  </si>
  <si>
    <t>Комсомольская, д.30</t>
  </si>
  <si>
    <t>Комсомольская, д.37</t>
  </si>
  <si>
    <t>Комсомольская, д.39</t>
  </si>
  <si>
    <t>Комсомольская, д.35а</t>
  </si>
  <si>
    <t>Комсомольская, д.41</t>
  </si>
  <si>
    <t>Комсомольская, д.45</t>
  </si>
  <si>
    <t>Комсомольская, д.47</t>
  </si>
  <si>
    <t>Комсомольская, д.47а</t>
  </si>
  <si>
    <t>Комсомольская, д.53</t>
  </si>
  <si>
    <t>Комсомольская, д.59</t>
  </si>
  <si>
    <t>Комсомольская, д.63</t>
  </si>
  <si>
    <t>Комсомольская, д.65</t>
  </si>
  <si>
    <t>Комсомольская, д.67</t>
  </si>
  <si>
    <t>Комсомольская, д.69</t>
  </si>
  <si>
    <t>Комсомольская, д.8а</t>
  </si>
  <si>
    <t>Кошевого,д. 22</t>
  </si>
  <si>
    <t>Кошевого,д. 24</t>
  </si>
  <si>
    <t>Кошевого,д. 28</t>
  </si>
  <si>
    <t>Кошевого,д. 30</t>
  </si>
  <si>
    <t>Кошевого,д. 32</t>
  </si>
  <si>
    <t>Кошевого,д. 34</t>
  </si>
  <si>
    <t>Кошевого,д. 37</t>
  </si>
  <si>
    <t>Кошевого,д. 39</t>
  </si>
  <si>
    <t>Кошевого,д. 41</t>
  </si>
  <si>
    <t>Кошевого,д. 47</t>
  </si>
  <si>
    <t>Ленина, д.1</t>
  </si>
  <si>
    <t>Ленина, д.2</t>
  </si>
  <si>
    <t>Ленина, д.4</t>
  </si>
  <si>
    <t>Ленина, д.6</t>
  </si>
  <si>
    <t>Ленина, д.10</t>
  </si>
  <si>
    <t>Спортивная, д.14</t>
  </si>
  <si>
    <t>Чапаева, д.2</t>
  </si>
  <si>
    <t>Чапаева, д.4</t>
  </si>
  <si>
    <t>Чапаева, д.6</t>
  </si>
  <si>
    <t>№ п/п</t>
  </si>
  <si>
    <t>содержание конструктивных элем.зданий</t>
  </si>
  <si>
    <t>вывоз ТБО</t>
  </si>
  <si>
    <t>Ленина, д.11</t>
  </si>
  <si>
    <t>Ленина, д.12</t>
  </si>
  <si>
    <t>Ленина, д.13</t>
  </si>
  <si>
    <t>Ленина, д.19</t>
  </si>
  <si>
    <t>Ленина, д.20</t>
  </si>
  <si>
    <t>Ленина, д.21</t>
  </si>
  <si>
    <t>Ленина, д.22</t>
  </si>
  <si>
    <t>Ленина, д.23</t>
  </si>
  <si>
    <t>Лесная, д.3</t>
  </si>
  <si>
    <t>Матросова,д.1</t>
  </si>
  <si>
    <t>Матросова,д.6</t>
  </si>
  <si>
    <t>Матросова,д.10</t>
  </si>
  <si>
    <t>Матросова,д.12</t>
  </si>
  <si>
    <t>Октябрьская, д.24</t>
  </si>
  <si>
    <t>Октябрьская, д.27</t>
  </si>
  <si>
    <t>Октябрьская, д.30</t>
  </si>
  <si>
    <t>Октябрьская, д.36</t>
  </si>
  <si>
    <t>Октябрьская, д.37</t>
  </si>
  <si>
    <t>Октябрьская, д.38</t>
  </si>
  <si>
    <t>Октябрьская, д.39</t>
  </si>
  <si>
    <t>Октябрьская, д.40</t>
  </si>
  <si>
    <t>Октябрьская, д.42</t>
  </si>
  <si>
    <t>Октябрьская, д.43</t>
  </si>
  <si>
    <t>Октябрьская, д.44</t>
  </si>
  <si>
    <t>Октябрьская, д.44а</t>
  </si>
  <si>
    <t>Октябрьская, д.47</t>
  </si>
  <si>
    <t>Октябрьская, д.49</t>
  </si>
  <si>
    <t>Октябрьская, д.51</t>
  </si>
  <si>
    <t>Октябрьская, д.55</t>
  </si>
  <si>
    <t>Октябрьская, д.57</t>
  </si>
  <si>
    <t>Спортивная, д.10</t>
  </si>
  <si>
    <t>Сосновая, д.1</t>
  </si>
  <si>
    <t>Сосновая, д.3</t>
  </si>
  <si>
    <t>Спортивная, д.5</t>
  </si>
  <si>
    <t>Спортивная, д.6</t>
  </si>
  <si>
    <t>обслуживание лифтов</t>
  </si>
  <si>
    <t>ХГВ</t>
  </si>
  <si>
    <t>ХВ</t>
  </si>
  <si>
    <t xml:space="preserve">ХВ </t>
  </si>
  <si>
    <t>Лесная, д.8</t>
  </si>
  <si>
    <t>Лесная, д.10</t>
  </si>
  <si>
    <t>Лесная, д.12</t>
  </si>
  <si>
    <t>ХВ, газ.колон</t>
  </si>
  <si>
    <t>площадь</t>
  </si>
  <si>
    <t>технические характерист.</t>
  </si>
  <si>
    <t>аварийное обслуживание</t>
  </si>
  <si>
    <t>содержание внутридомового инженерного оборудования</t>
  </si>
  <si>
    <t>Кошевого,д. 51</t>
  </si>
  <si>
    <t>ХВ,газ.колон</t>
  </si>
  <si>
    <t>ХГВ, газ.колон</t>
  </si>
  <si>
    <t>Чапаева, д.11</t>
  </si>
  <si>
    <t>проверка тяги и прочистка (очистка) дымоходов и вентканалов</t>
  </si>
  <si>
    <t>ХВ,газ.котел</t>
  </si>
  <si>
    <t xml:space="preserve">тариф </t>
  </si>
  <si>
    <t>Техническое обслуживание теплосчетчиков</t>
  </si>
  <si>
    <t>Молодежный пр.,д.1</t>
  </si>
  <si>
    <t>Молодежный пр.,д.2</t>
  </si>
  <si>
    <t>Молодежный пр.,д.3</t>
  </si>
  <si>
    <t>Молодежный пр.,д.4</t>
  </si>
  <si>
    <t>Молодежный пр.,д.5</t>
  </si>
  <si>
    <t>Молодежный пр.,д.18</t>
  </si>
  <si>
    <t>Горького, д. 13</t>
  </si>
  <si>
    <t>Горького, д. 3</t>
  </si>
  <si>
    <t>Горького, д. 6</t>
  </si>
  <si>
    <t>Горького, д. 8</t>
  </si>
  <si>
    <t>Гражданская, д. 14</t>
  </si>
  <si>
    <t>Комсомольская, д. 17</t>
  </si>
  <si>
    <t>Комсомольская, д. 23</t>
  </si>
  <si>
    <t>Комсомольская, д. 43</t>
  </si>
  <si>
    <t>Октябрьская, д. 22</t>
  </si>
  <si>
    <t>Целинная, д. 14</t>
  </si>
  <si>
    <t>Спортивная, д. 4</t>
  </si>
  <si>
    <t>Чапаева 1/ Комс 19</t>
  </si>
  <si>
    <t>Чапаева, д. 10</t>
  </si>
  <si>
    <t>Октябрьская, д. 45</t>
  </si>
  <si>
    <t>Пас.,П. Садаково 14а</t>
  </si>
  <si>
    <t>Пас., Школьная, д. 27</t>
  </si>
  <si>
    <t>Пас., Школьная, д. 29</t>
  </si>
  <si>
    <t>Дератизация и дезинфекция подвалов</t>
  </si>
  <si>
    <t>Техническое обслуживание газового оборудования</t>
  </si>
  <si>
    <t>Расчетно-информационный отдел (РИО и ПВС)</t>
  </si>
  <si>
    <t>Управление жилым фондом</t>
  </si>
  <si>
    <t>газ.плиты тариф</t>
  </si>
  <si>
    <t>газ.плиты сумма</t>
  </si>
  <si>
    <t>водонагреватели тариф</t>
  </si>
  <si>
    <t>водонагреватели сумма</t>
  </si>
  <si>
    <t>уборка мест общего пользования</t>
  </si>
  <si>
    <t>ООО "Кировжилсервис" (Обслуживающая организация)</t>
  </si>
  <si>
    <t>ООО "Кировжилсервис" (Управляющая организация)</t>
  </si>
  <si>
    <t>ООО фирма "Лифтмонтаж"</t>
  </si>
  <si>
    <t>АО "Газпром газораспределение Киров"</t>
  </si>
  <si>
    <t>АО РИЦ КО"</t>
  </si>
  <si>
    <t>S дома,     м кв.</t>
  </si>
  <si>
    <t>ПЕРЕЧЕНЬ РАБОТ (УСЛУГ),  ПЕРИОДИЧНОСТЬ ВЫПОЛНЕНИЯ В СООТВЕТСТВИИ С ПРИЛОЖЕНИЕМ №2 К ДОГОВОРУ УПРАВЛЕНИЯ МКД ЗА 2015 ГОД</t>
  </si>
  <si>
    <t>Итого в месяц по содержанию</t>
  </si>
  <si>
    <t>КОЦ "Дезинфекция"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</si>
</sst>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#,##0.0000"/>
    <numFmt numFmtId="167" formatCode="#,##0.0"/>
    <numFmt numFmtId="168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0"/>
    </font>
    <font>
      <sz val="9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164" fontId="3" fillId="0" borderId="11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168" fontId="3" fillId="0" borderId="1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2" fontId="3" fillId="0" borderId="14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10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14" fontId="0" fillId="0" borderId="0" xfId="0" applyNumberFormat="1" applyFill="1" applyAlignment="1">
      <alignment/>
    </xf>
    <xf numFmtId="0" fontId="3" fillId="0" borderId="15" xfId="0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/>
    </xf>
    <xf numFmtId="2" fontId="3" fillId="0" borderId="17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wrapText="1"/>
    </xf>
    <xf numFmtId="4" fontId="3" fillId="0" borderId="20" xfId="0" applyNumberFormat="1" applyFont="1" applyFill="1" applyBorder="1" applyAlignment="1">
      <alignment wrapText="1"/>
    </xf>
    <xf numFmtId="2" fontId="3" fillId="0" borderId="21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left"/>
    </xf>
    <xf numFmtId="0" fontId="3" fillId="0" borderId="24" xfId="0" applyFont="1" applyFill="1" applyBorder="1" applyAlignment="1">
      <alignment/>
    </xf>
    <xf numFmtId="164" fontId="3" fillId="0" borderId="24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/>
    </xf>
    <xf numFmtId="164" fontId="3" fillId="0" borderId="24" xfId="0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/>
    </xf>
    <xf numFmtId="2" fontId="3" fillId="0" borderId="25" xfId="0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left"/>
    </xf>
    <xf numFmtId="0" fontId="3" fillId="0" borderId="17" xfId="0" applyFont="1" applyFill="1" applyBorder="1" applyAlignment="1">
      <alignment/>
    </xf>
    <xf numFmtId="164" fontId="3" fillId="0" borderId="21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/>
    </xf>
    <xf numFmtId="2" fontId="3" fillId="0" borderId="17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2" fontId="3" fillId="0" borderId="20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2" fontId="4" fillId="0" borderId="38" xfId="0" applyNumberFormat="1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4" fillId="0" borderId="44" xfId="0" applyNumberFormat="1" applyFont="1" applyFill="1" applyBorder="1" applyAlignment="1">
      <alignment horizontal="center" vertical="center" wrapText="1"/>
    </xf>
    <xf numFmtId="2" fontId="4" fillId="0" borderId="45" xfId="0" applyNumberFormat="1" applyFont="1" applyFill="1" applyBorder="1" applyAlignment="1">
      <alignment horizontal="center" vertical="center" wrapText="1"/>
    </xf>
    <xf numFmtId="2" fontId="4" fillId="0" borderId="46" xfId="0" applyNumberFormat="1" applyFont="1" applyFill="1" applyBorder="1" applyAlignment="1">
      <alignment horizontal="center" vertical="center" wrapText="1"/>
    </xf>
    <xf numFmtId="2" fontId="4" fillId="0" borderId="47" xfId="0" applyNumberFormat="1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2" fontId="4" fillId="0" borderId="46" xfId="0" applyNumberFormat="1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47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5"/>
  <sheetViews>
    <sheetView tabSelected="1" zoomScalePageLayoutView="0" workbookViewId="0" topLeftCell="A1">
      <pane ySplit="5" topLeftCell="A6" activePane="bottomLeft" state="frozen"/>
      <selection pane="topLeft" activeCell="B1" sqref="B1"/>
      <selection pane="bottomLeft" activeCell="A2" sqref="A2"/>
    </sheetView>
  </sheetViews>
  <sheetFormatPr defaultColWidth="9.140625" defaultRowHeight="15"/>
  <cols>
    <col min="1" max="1" width="5.7109375" style="1" customWidth="1"/>
    <col min="2" max="2" width="20.140625" style="1" customWidth="1"/>
    <col min="3" max="3" width="10.8515625" style="1" customWidth="1"/>
    <col min="4" max="4" width="4.421875" style="1" customWidth="1"/>
    <col min="5" max="5" width="9.00390625" style="1" customWidth="1"/>
    <col min="6" max="6" width="6.00390625" style="1" customWidth="1"/>
    <col min="7" max="7" width="9.00390625" style="1" customWidth="1"/>
    <col min="8" max="8" width="5.57421875" style="1" customWidth="1"/>
    <col min="9" max="9" width="8.8515625" style="1" customWidth="1"/>
    <col min="10" max="10" width="5.28125" style="1" customWidth="1"/>
    <col min="11" max="11" width="8.7109375" style="1" customWidth="1"/>
    <col min="12" max="12" width="9.00390625" style="1" customWidth="1"/>
    <col min="13" max="14" width="5.28125" style="1" customWidth="1"/>
    <col min="15" max="15" width="8.7109375" style="1" customWidth="1"/>
    <col min="16" max="16" width="5.28125" style="1" customWidth="1"/>
    <col min="17" max="17" width="8.00390625" style="1" customWidth="1"/>
    <col min="18" max="18" width="5.8515625" style="1" customWidth="1"/>
    <col min="19" max="19" width="9.00390625" style="1" customWidth="1"/>
    <col min="20" max="20" width="6.00390625" style="1" customWidth="1"/>
    <col min="21" max="21" width="8.57421875" style="1" customWidth="1"/>
    <col min="22" max="22" width="6.140625" style="1" customWidth="1"/>
    <col min="23" max="23" width="8.7109375" style="1" customWidth="1"/>
    <col min="24" max="24" width="6.00390625" style="1" customWidth="1"/>
    <col min="25" max="25" width="8.28125" style="1" customWidth="1"/>
    <col min="26" max="26" width="8.421875" style="1" customWidth="1"/>
    <col min="27" max="27" width="8.8515625" style="1" customWidth="1"/>
    <col min="28" max="28" width="6.8515625" style="1" customWidth="1"/>
    <col min="29" max="29" width="8.421875" style="1" customWidth="1"/>
    <col min="30" max="30" width="7.28125" style="1" customWidth="1"/>
    <col min="31" max="31" width="8.57421875" style="1" customWidth="1"/>
    <col min="32" max="32" width="6.57421875" style="1" customWidth="1"/>
    <col min="33" max="33" width="9.00390625" style="1" customWidth="1"/>
    <col min="34" max="34" width="9.140625" style="24" customWidth="1"/>
    <col min="35" max="35" width="11.140625" style="1" bestFit="1" customWidth="1"/>
    <col min="36" max="16384" width="9.140625" style="1" customWidth="1"/>
  </cols>
  <sheetData>
    <row r="1" spans="3:17" ht="15.75">
      <c r="C1" s="23"/>
      <c r="G1" s="23"/>
      <c r="H1" s="23"/>
      <c r="O1" s="23"/>
      <c r="Q1" s="23"/>
    </row>
    <row r="2" spans="1:34" s="20" customFormat="1" ht="15.75">
      <c r="A2" s="20" t="s">
        <v>170</v>
      </c>
      <c r="AH2" s="25"/>
    </row>
    <row r="3" spans="1:24" ht="19.5" thickBo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26"/>
    </row>
    <row r="4" spans="1:35" s="9" customFormat="1" ht="59.25" customHeight="1" thickBot="1">
      <c r="A4" s="78" t="s">
        <v>74</v>
      </c>
      <c r="B4" s="78" t="s">
        <v>0</v>
      </c>
      <c r="C4" s="81" t="s">
        <v>121</v>
      </c>
      <c r="D4" s="82"/>
      <c r="E4" s="72" t="s">
        <v>169</v>
      </c>
      <c r="F4" s="76" t="s">
        <v>75</v>
      </c>
      <c r="G4" s="77"/>
      <c r="H4" s="76" t="s">
        <v>122</v>
      </c>
      <c r="I4" s="77"/>
      <c r="J4" s="76" t="s">
        <v>123</v>
      </c>
      <c r="K4" s="77"/>
      <c r="L4" s="90" t="s">
        <v>3</v>
      </c>
      <c r="M4" s="93"/>
      <c r="N4" s="93" t="s">
        <v>112</v>
      </c>
      <c r="O4" s="93"/>
      <c r="P4" s="93" t="s">
        <v>163</v>
      </c>
      <c r="Q4" s="93"/>
      <c r="R4" s="76" t="s">
        <v>76</v>
      </c>
      <c r="S4" s="77"/>
      <c r="T4" s="92" t="s">
        <v>128</v>
      </c>
      <c r="U4" s="77"/>
      <c r="V4" s="92" t="s">
        <v>131</v>
      </c>
      <c r="W4" s="77"/>
      <c r="X4" s="90" t="s">
        <v>155</v>
      </c>
      <c r="Y4" s="90"/>
      <c r="Z4" s="87" t="s">
        <v>156</v>
      </c>
      <c r="AA4" s="89"/>
      <c r="AB4" s="89"/>
      <c r="AC4" s="88"/>
      <c r="AD4" s="87" t="s">
        <v>157</v>
      </c>
      <c r="AE4" s="88"/>
      <c r="AF4" s="87" t="s">
        <v>158</v>
      </c>
      <c r="AG4" s="89"/>
      <c r="AH4" s="100" t="s">
        <v>171</v>
      </c>
      <c r="AI4" s="101"/>
    </row>
    <row r="5" spans="1:35" ht="35.25" customHeight="1" thickBot="1">
      <c r="A5" s="79"/>
      <c r="B5" s="79"/>
      <c r="C5" s="83"/>
      <c r="D5" s="84"/>
      <c r="E5" s="73"/>
      <c r="F5" s="67" t="s">
        <v>1</v>
      </c>
      <c r="G5" s="63" t="s">
        <v>2</v>
      </c>
      <c r="H5" s="63" t="s">
        <v>1</v>
      </c>
      <c r="I5" s="63" t="s">
        <v>2</v>
      </c>
      <c r="J5" s="63" t="s">
        <v>1</v>
      </c>
      <c r="K5" s="63" t="s">
        <v>2</v>
      </c>
      <c r="L5" s="63" t="s">
        <v>2</v>
      </c>
      <c r="M5" s="64" t="s">
        <v>130</v>
      </c>
      <c r="N5" s="63" t="s">
        <v>1</v>
      </c>
      <c r="O5" s="63" t="s">
        <v>2</v>
      </c>
      <c r="P5" s="63" t="s">
        <v>1</v>
      </c>
      <c r="Q5" s="63" t="s">
        <v>2</v>
      </c>
      <c r="R5" s="65" t="s">
        <v>1</v>
      </c>
      <c r="S5" s="65" t="s">
        <v>2</v>
      </c>
      <c r="T5" s="65" t="s">
        <v>1</v>
      </c>
      <c r="U5" s="65" t="s">
        <v>2</v>
      </c>
      <c r="V5" s="65" t="s">
        <v>1</v>
      </c>
      <c r="W5" s="65" t="s">
        <v>2</v>
      </c>
      <c r="X5" s="65" t="s">
        <v>1</v>
      </c>
      <c r="Y5" s="65" t="s">
        <v>2</v>
      </c>
      <c r="Z5" s="66" t="s">
        <v>159</v>
      </c>
      <c r="AA5" s="66" t="s">
        <v>160</v>
      </c>
      <c r="AB5" s="66" t="s">
        <v>161</v>
      </c>
      <c r="AC5" s="66" t="s">
        <v>162</v>
      </c>
      <c r="AD5" s="63" t="s">
        <v>1</v>
      </c>
      <c r="AE5" s="63" t="s">
        <v>2</v>
      </c>
      <c r="AF5" s="63" t="s">
        <v>1</v>
      </c>
      <c r="AG5" s="65" t="s">
        <v>2</v>
      </c>
      <c r="AH5" s="68" t="s">
        <v>1</v>
      </c>
      <c r="AI5" s="70" t="s">
        <v>2</v>
      </c>
    </row>
    <row r="6" spans="1:35" ht="48.75" customHeight="1" thickBot="1">
      <c r="A6" s="80"/>
      <c r="B6" s="80"/>
      <c r="C6" s="85"/>
      <c r="D6" s="86"/>
      <c r="E6" s="74"/>
      <c r="F6" s="104" t="s">
        <v>164</v>
      </c>
      <c r="G6" s="105"/>
      <c r="H6" s="105"/>
      <c r="I6" s="105"/>
      <c r="J6" s="105"/>
      <c r="K6" s="105"/>
      <c r="L6" s="105"/>
      <c r="M6" s="106"/>
      <c r="N6" s="110" t="s">
        <v>166</v>
      </c>
      <c r="O6" s="106"/>
      <c r="P6" s="110" t="s">
        <v>164</v>
      </c>
      <c r="Q6" s="105"/>
      <c r="R6" s="105"/>
      <c r="S6" s="105"/>
      <c r="T6" s="105"/>
      <c r="U6" s="105"/>
      <c r="V6" s="105"/>
      <c r="W6" s="106"/>
      <c r="X6" s="102" t="s">
        <v>172</v>
      </c>
      <c r="Y6" s="103"/>
      <c r="Z6" s="107" t="s">
        <v>167</v>
      </c>
      <c r="AA6" s="108"/>
      <c r="AB6" s="108"/>
      <c r="AC6" s="109"/>
      <c r="AD6" s="107" t="s">
        <v>168</v>
      </c>
      <c r="AE6" s="109"/>
      <c r="AF6" s="107" t="s">
        <v>165</v>
      </c>
      <c r="AG6" s="108"/>
      <c r="AH6" s="69"/>
      <c r="AI6" s="71"/>
    </row>
    <row r="7" spans="1:35" ht="15.75" customHeight="1">
      <c r="A7" s="42">
        <v>1</v>
      </c>
      <c r="B7" s="43" t="s">
        <v>4</v>
      </c>
      <c r="C7" s="91" t="s">
        <v>113</v>
      </c>
      <c r="D7" s="91"/>
      <c r="E7" s="44">
        <v>4409.5</v>
      </c>
      <c r="F7" s="45">
        <v>1.42</v>
      </c>
      <c r="G7" s="46">
        <f aca="true" t="shared" si="0" ref="G7:G70">E7*F7</f>
        <v>6261.49</v>
      </c>
      <c r="H7" s="47">
        <v>1.34</v>
      </c>
      <c r="I7" s="46">
        <f aca="true" t="shared" si="1" ref="I7:I70">E7*H7</f>
        <v>5908.7300000000005</v>
      </c>
      <c r="J7" s="47">
        <v>0.79</v>
      </c>
      <c r="K7" s="46">
        <f aca="true" t="shared" si="2" ref="K7:K70">E7*J7</f>
        <v>3483.505</v>
      </c>
      <c r="L7" s="46">
        <v>8642.62</v>
      </c>
      <c r="M7" s="46">
        <v>1.96</v>
      </c>
      <c r="N7" s="46"/>
      <c r="O7" s="46"/>
      <c r="P7" s="46"/>
      <c r="Q7" s="46"/>
      <c r="R7" s="47">
        <v>2.1</v>
      </c>
      <c r="S7" s="46">
        <f aca="true" t="shared" si="3" ref="S7:S38">R7*E7</f>
        <v>9259.95</v>
      </c>
      <c r="T7" s="47">
        <v>0.08</v>
      </c>
      <c r="U7" s="46">
        <f aca="true" t="shared" si="4" ref="U7:U12">T7*E7</f>
        <v>352.76</v>
      </c>
      <c r="V7" s="47">
        <v>0.28</v>
      </c>
      <c r="W7" s="46">
        <f>V7*E7</f>
        <v>1234.66</v>
      </c>
      <c r="X7" s="48">
        <v>0.07</v>
      </c>
      <c r="Y7" s="48">
        <f aca="true" t="shared" si="5" ref="Y7:Y38">X7*E7</f>
        <v>308.665</v>
      </c>
      <c r="Z7" s="48">
        <v>0.31</v>
      </c>
      <c r="AA7" s="48">
        <f aca="true" t="shared" si="6" ref="AA7:AA38">Z7*E7</f>
        <v>1366.945</v>
      </c>
      <c r="AB7" s="48"/>
      <c r="AC7" s="48">
        <f aca="true" t="shared" si="7" ref="AC7:AC38">AB7*E7</f>
        <v>0</v>
      </c>
      <c r="AD7" s="48">
        <v>1.96</v>
      </c>
      <c r="AE7" s="48">
        <f aca="true" t="shared" si="8" ref="AE7:AE38">AD7*E7</f>
        <v>8642.619999999999</v>
      </c>
      <c r="AF7" s="48">
        <v>2.2</v>
      </c>
      <c r="AG7" s="49">
        <f aca="true" t="shared" si="9" ref="AG7:AG38">AF7*E7</f>
        <v>9700.900000000001</v>
      </c>
      <c r="AH7" s="50">
        <f>F7+H7+J7+M7+N7+P7+R7+T7+V7+X7+Z7+AB7+AD7+AF7</f>
        <v>12.509999999999998</v>
      </c>
      <c r="AI7" s="51">
        <f>G7+I7+K7+L7+O7+Q7+S7+U7++W7+Y7+AA7+AB7+AC7+AE7+AG7</f>
        <v>55162.84500000001</v>
      </c>
    </row>
    <row r="8" spans="1:35" ht="15.75" customHeight="1">
      <c r="A8" s="32">
        <v>2</v>
      </c>
      <c r="B8" s="18" t="s">
        <v>5</v>
      </c>
      <c r="C8" s="95" t="s">
        <v>113</v>
      </c>
      <c r="D8" s="95"/>
      <c r="E8" s="2">
        <v>4393.5</v>
      </c>
      <c r="F8" s="8">
        <v>1.06</v>
      </c>
      <c r="G8" s="4">
        <f t="shared" si="0"/>
        <v>4657.110000000001</v>
      </c>
      <c r="H8" s="3">
        <v>1.31</v>
      </c>
      <c r="I8" s="4">
        <f t="shared" si="1"/>
        <v>5755.485000000001</v>
      </c>
      <c r="J8" s="3">
        <v>0.72</v>
      </c>
      <c r="K8" s="4">
        <f t="shared" si="2"/>
        <v>3163.3199999999997</v>
      </c>
      <c r="L8" s="4">
        <v>7293.21</v>
      </c>
      <c r="M8" s="4">
        <v>1.66</v>
      </c>
      <c r="N8" s="5"/>
      <c r="O8" s="5"/>
      <c r="P8" s="5"/>
      <c r="Q8" s="5"/>
      <c r="R8" s="3">
        <v>1.86</v>
      </c>
      <c r="S8" s="4">
        <f t="shared" si="3"/>
        <v>8171.910000000001</v>
      </c>
      <c r="T8" s="6">
        <v>0.06</v>
      </c>
      <c r="U8" s="4">
        <f t="shared" si="4"/>
        <v>263.61</v>
      </c>
      <c r="V8" s="6">
        <v>0.44</v>
      </c>
      <c r="W8" s="4">
        <f>V8*E8</f>
        <v>1933.14</v>
      </c>
      <c r="X8" s="13">
        <v>0.22</v>
      </c>
      <c r="Y8" s="13">
        <f t="shared" si="5"/>
        <v>966.57</v>
      </c>
      <c r="Z8" s="14">
        <v>0.31</v>
      </c>
      <c r="AA8" s="13">
        <f t="shared" si="6"/>
        <v>1361.985</v>
      </c>
      <c r="AB8" s="14"/>
      <c r="AC8" s="13">
        <f t="shared" si="7"/>
        <v>0</v>
      </c>
      <c r="AD8" s="14">
        <v>1.96</v>
      </c>
      <c r="AE8" s="13">
        <f t="shared" si="8"/>
        <v>8611.26</v>
      </c>
      <c r="AF8" s="14">
        <v>2.22</v>
      </c>
      <c r="AG8" s="21">
        <f t="shared" si="9"/>
        <v>9753.570000000002</v>
      </c>
      <c r="AH8" s="22">
        <f aca="true" t="shared" si="10" ref="AH8:AH71">F8+H8+J8+M8+N8+P8+R8+T8+V8+X8+Z8+AB8+AD8+AF8</f>
        <v>11.82</v>
      </c>
      <c r="AI8" s="33">
        <f aca="true" t="shared" si="11" ref="AI8:AI71">G8+I8+K8+L8+O8+Q8+S8+U8++W8+Y8+AA8+AB8+AC8+AE8+AG8</f>
        <v>51931.17</v>
      </c>
    </row>
    <row r="9" spans="1:35" ht="15.75" customHeight="1">
      <c r="A9" s="32">
        <v>3</v>
      </c>
      <c r="B9" s="18" t="s">
        <v>6</v>
      </c>
      <c r="C9" s="95" t="s">
        <v>113</v>
      </c>
      <c r="D9" s="95"/>
      <c r="E9" s="2">
        <v>1091.4</v>
      </c>
      <c r="F9" s="8">
        <v>1.42</v>
      </c>
      <c r="G9" s="4">
        <f t="shared" si="0"/>
        <v>1549.788</v>
      </c>
      <c r="H9" s="3">
        <v>1.34</v>
      </c>
      <c r="I9" s="4">
        <f t="shared" si="1"/>
        <v>1462.476</v>
      </c>
      <c r="J9" s="3">
        <v>0.81</v>
      </c>
      <c r="K9" s="4">
        <f t="shared" si="2"/>
        <v>884.0340000000001</v>
      </c>
      <c r="L9" s="4">
        <v>2542.96</v>
      </c>
      <c r="M9" s="4">
        <v>2.33</v>
      </c>
      <c r="N9" s="5"/>
      <c r="O9" s="5"/>
      <c r="P9" s="5"/>
      <c r="Q9" s="5"/>
      <c r="R9" s="3">
        <v>1.82</v>
      </c>
      <c r="S9" s="4">
        <f t="shared" si="3"/>
        <v>1986.3480000000002</v>
      </c>
      <c r="T9" s="6">
        <v>0.08</v>
      </c>
      <c r="U9" s="4">
        <f t="shared" si="4"/>
        <v>87.31200000000001</v>
      </c>
      <c r="V9" s="6">
        <v>1.38</v>
      </c>
      <c r="W9" s="4">
        <f>V9*E9</f>
        <v>1506.132</v>
      </c>
      <c r="X9" s="13">
        <v>0.21</v>
      </c>
      <c r="Y9" s="13">
        <f t="shared" si="5"/>
        <v>229.19400000000002</v>
      </c>
      <c r="Z9" s="14"/>
      <c r="AA9" s="13">
        <f t="shared" si="6"/>
        <v>0</v>
      </c>
      <c r="AB9" s="14"/>
      <c r="AC9" s="13">
        <f t="shared" si="7"/>
        <v>0</v>
      </c>
      <c r="AD9" s="14">
        <v>1.96</v>
      </c>
      <c r="AE9" s="13">
        <f t="shared" si="8"/>
        <v>2139.1440000000002</v>
      </c>
      <c r="AF9" s="14">
        <v>2.22</v>
      </c>
      <c r="AG9" s="21">
        <f t="shared" si="9"/>
        <v>2422.9080000000004</v>
      </c>
      <c r="AH9" s="22">
        <f t="shared" si="10"/>
        <v>13.570000000000002</v>
      </c>
      <c r="AI9" s="33">
        <f t="shared" si="11"/>
        <v>14810.295999999998</v>
      </c>
    </row>
    <row r="10" spans="1:35" ht="15.75" customHeight="1">
      <c r="A10" s="32">
        <v>4</v>
      </c>
      <c r="B10" s="17" t="s">
        <v>7</v>
      </c>
      <c r="C10" s="94" t="s">
        <v>119</v>
      </c>
      <c r="D10" s="94"/>
      <c r="E10" s="2">
        <v>854.94</v>
      </c>
      <c r="F10" s="8">
        <v>1.42</v>
      </c>
      <c r="G10" s="4">
        <f t="shared" si="0"/>
        <v>1214.0148</v>
      </c>
      <c r="H10" s="3">
        <v>1.34</v>
      </c>
      <c r="I10" s="5">
        <f t="shared" si="1"/>
        <v>1145.6196000000002</v>
      </c>
      <c r="J10" s="3">
        <v>0.82</v>
      </c>
      <c r="K10" s="4">
        <f t="shared" si="2"/>
        <v>701.0508</v>
      </c>
      <c r="L10" s="4">
        <v>3180.38</v>
      </c>
      <c r="M10" s="4">
        <v>3.72</v>
      </c>
      <c r="N10" s="5"/>
      <c r="O10" s="5"/>
      <c r="P10" s="5"/>
      <c r="Q10" s="5"/>
      <c r="R10" s="3">
        <v>1.48</v>
      </c>
      <c r="S10" s="4">
        <f t="shared" si="3"/>
        <v>1265.3112</v>
      </c>
      <c r="T10" s="6">
        <v>0.48</v>
      </c>
      <c r="U10" s="5">
        <f t="shared" si="4"/>
        <v>410.3712</v>
      </c>
      <c r="V10" s="6"/>
      <c r="W10" s="4"/>
      <c r="X10" s="14"/>
      <c r="Y10" s="13">
        <f t="shared" si="5"/>
        <v>0</v>
      </c>
      <c r="Z10" s="13">
        <v>0.31</v>
      </c>
      <c r="AA10" s="13">
        <f t="shared" si="6"/>
        <v>265.0314</v>
      </c>
      <c r="AB10" s="14"/>
      <c r="AC10" s="13">
        <f t="shared" si="7"/>
        <v>0</v>
      </c>
      <c r="AD10" s="14">
        <v>1.96</v>
      </c>
      <c r="AE10" s="13">
        <f t="shared" si="8"/>
        <v>1675.6824000000001</v>
      </c>
      <c r="AF10" s="14">
        <v>2.22</v>
      </c>
      <c r="AG10" s="21">
        <f t="shared" si="9"/>
        <v>1897.9668000000004</v>
      </c>
      <c r="AH10" s="22">
        <f t="shared" si="10"/>
        <v>13.750000000000002</v>
      </c>
      <c r="AI10" s="33">
        <f t="shared" si="11"/>
        <v>11755.4282</v>
      </c>
    </row>
    <row r="11" spans="1:35" ht="15.75" customHeight="1">
      <c r="A11" s="32">
        <v>5</v>
      </c>
      <c r="B11" s="17" t="s">
        <v>8</v>
      </c>
      <c r="C11" s="94" t="s">
        <v>119</v>
      </c>
      <c r="D11" s="94"/>
      <c r="E11" s="2">
        <v>722.2</v>
      </c>
      <c r="F11" s="8">
        <v>1.42</v>
      </c>
      <c r="G11" s="4">
        <f t="shared" si="0"/>
        <v>1025.5240000000001</v>
      </c>
      <c r="H11" s="3">
        <v>1.34</v>
      </c>
      <c r="I11" s="5">
        <f t="shared" si="1"/>
        <v>967.7480000000002</v>
      </c>
      <c r="J11" s="3">
        <v>0.77</v>
      </c>
      <c r="K11" s="4">
        <f t="shared" si="2"/>
        <v>556.094</v>
      </c>
      <c r="L11" s="4">
        <v>1422.73</v>
      </c>
      <c r="M11" s="4">
        <v>1.97</v>
      </c>
      <c r="N11" s="5"/>
      <c r="O11" s="5"/>
      <c r="P11" s="5"/>
      <c r="Q11" s="5"/>
      <c r="R11" s="3">
        <v>2.48</v>
      </c>
      <c r="S11" s="4">
        <f t="shared" si="3"/>
        <v>1791.056</v>
      </c>
      <c r="T11" s="6">
        <v>0.48</v>
      </c>
      <c r="U11" s="5">
        <f t="shared" si="4"/>
        <v>346.656</v>
      </c>
      <c r="V11" s="6"/>
      <c r="W11" s="4"/>
      <c r="X11" s="14"/>
      <c r="Y11" s="13">
        <f t="shared" si="5"/>
        <v>0</v>
      </c>
      <c r="Z11" s="13">
        <v>0.31</v>
      </c>
      <c r="AA11" s="13">
        <f t="shared" si="6"/>
        <v>223.882</v>
      </c>
      <c r="AB11" s="14"/>
      <c r="AC11" s="13">
        <f t="shared" si="7"/>
        <v>0</v>
      </c>
      <c r="AD11" s="14">
        <v>1.96</v>
      </c>
      <c r="AE11" s="13">
        <f t="shared" si="8"/>
        <v>1415.5120000000002</v>
      </c>
      <c r="AF11" s="14">
        <v>2.22</v>
      </c>
      <c r="AG11" s="21">
        <f t="shared" si="9"/>
        <v>1603.2840000000003</v>
      </c>
      <c r="AH11" s="22">
        <f t="shared" si="10"/>
        <v>12.950000000000001</v>
      </c>
      <c r="AI11" s="33">
        <f t="shared" si="11"/>
        <v>9352.485999999999</v>
      </c>
    </row>
    <row r="12" spans="1:35" ht="15.75" customHeight="1">
      <c r="A12" s="32">
        <v>6</v>
      </c>
      <c r="B12" s="17" t="s">
        <v>9</v>
      </c>
      <c r="C12" s="94" t="s">
        <v>119</v>
      </c>
      <c r="D12" s="94"/>
      <c r="E12" s="2">
        <v>433.03</v>
      </c>
      <c r="F12" s="8">
        <v>1.42</v>
      </c>
      <c r="G12" s="4">
        <f t="shared" si="0"/>
        <v>614.9025999999999</v>
      </c>
      <c r="H12" s="3">
        <v>1.34</v>
      </c>
      <c r="I12" s="5">
        <f t="shared" si="1"/>
        <v>580.2602</v>
      </c>
      <c r="J12" s="3">
        <v>0.77</v>
      </c>
      <c r="K12" s="4">
        <f t="shared" si="2"/>
        <v>333.43309999999997</v>
      </c>
      <c r="L12" s="4">
        <v>1004.63</v>
      </c>
      <c r="M12" s="4">
        <v>2.32</v>
      </c>
      <c r="N12" s="5"/>
      <c r="O12" s="5"/>
      <c r="P12" s="5"/>
      <c r="Q12" s="5"/>
      <c r="R12" s="3">
        <v>2.54</v>
      </c>
      <c r="S12" s="4">
        <f t="shared" si="3"/>
        <v>1099.8962</v>
      </c>
      <c r="T12" s="6">
        <v>0.08</v>
      </c>
      <c r="U12" s="5">
        <f t="shared" si="4"/>
        <v>34.6424</v>
      </c>
      <c r="V12" s="6"/>
      <c r="W12" s="4"/>
      <c r="X12" s="14"/>
      <c r="Y12" s="13">
        <f t="shared" si="5"/>
        <v>0</v>
      </c>
      <c r="Z12" s="13">
        <v>0.31</v>
      </c>
      <c r="AA12" s="13">
        <f t="shared" si="6"/>
        <v>134.2393</v>
      </c>
      <c r="AB12" s="14"/>
      <c r="AC12" s="13">
        <f t="shared" si="7"/>
        <v>0</v>
      </c>
      <c r="AD12" s="14">
        <v>1.96</v>
      </c>
      <c r="AE12" s="13">
        <f t="shared" si="8"/>
        <v>848.7388</v>
      </c>
      <c r="AF12" s="14">
        <v>1.78</v>
      </c>
      <c r="AG12" s="21">
        <f t="shared" si="9"/>
        <v>770.7934</v>
      </c>
      <c r="AH12" s="22">
        <f t="shared" si="10"/>
        <v>12.520000000000001</v>
      </c>
      <c r="AI12" s="33">
        <f t="shared" si="11"/>
        <v>5421.536</v>
      </c>
    </row>
    <row r="13" spans="1:35" ht="15.75" customHeight="1">
      <c r="A13" s="32">
        <v>7</v>
      </c>
      <c r="B13" s="17" t="s">
        <v>10</v>
      </c>
      <c r="C13" s="94" t="s">
        <v>119</v>
      </c>
      <c r="D13" s="94"/>
      <c r="E13" s="2">
        <v>399.99</v>
      </c>
      <c r="F13" s="8">
        <v>1.42</v>
      </c>
      <c r="G13" s="4">
        <f t="shared" si="0"/>
        <v>567.9858</v>
      </c>
      <c r="H13" s="3">
        <v>1.34</v>
      </c>
      <c r="I13" s="5">
        <f t="shared" si="1"/>
        <v>535.9866000000001</v>
      </c>
      <c r="J13" s="3">
        <v>0.77</v>
      </c>
      <c r="K13" s="4">
        <f t="shared" si="2"/>
        <v>307.9923</v>
      </c>
      <c r="L13" s="4">
        <v>831.98</v>
      </c>
      <c r="M13" s="4">
        <v>2.08</v>
      </c>
      <c r="N13" s="5"/>
      <c r="O13" s="5"/>
      <c r="P13" s="5"/>
      <c r="Q13" s="5"/>
      <c r="R13" s="3">
        <v>2.54</v>
      </c>
      <c r="S13" s="4">
        <f t="shared" si="3"/>
        <v>1015.9746</v>
      </c>
      <c r="T13" s="6">
        <v>0.48</v>
      </c>
      <c r="U13" s="5">
        <f aca="true" t="shared" si="12" ref="U13:U44">E13*T13</f>
        <v>191.9952</v>
      </c>
      <c r="V13" s="6"/>
      <c r="W13" s="4"/>
      <c r="X13" s="14"/>
      <c r="Y13" s="13">
        <f t="shared" si="5"/>
        <v>0</v>
      </c>
      <c r="Z13" s="14"/>
      <c r="AA13" s="13">
        <f t="shared" si="6"/>
        <v>0</v>
      </c>
      <c r="AB13" s="14">
        <v>0.14</v>
      </c>
      <c r="AC13" s="13">
        <f t="shared" si="7"/>
        <v>55.9986</v>
      </c>
      <c r="AD13" s="14">
        <v>1.96</v>
      </c>
      <c r="AE13" s="13">
        <f t="shared" si="8"/>
        <v>783.9804</v>
      </c>
      <c r="AF13" s="14">
        <v>2.22</v>
      </c>
      <c r="AG13" s="21">
        <f t="shared" si="9"/>
        <v>887.9778000000001</v>
      </c>
      <c r="AH13" s="22">
        <f t="shared" si="10"/>
        <v>12.950000000000001</v>
      </c>
      <c r="AI13" s="33">
        <f t="shared" si="11"/>
        <v>5180.0113</v>
      </c>
    </row>
    <row r="14" spans="1:35" ht="15.75" customHeight="1">
      <c r="A14" s="32">
        <v>8</v>
      </c>
      <c r="B14" s="17" t="s">
        <v>11</v>
      </c>
      <c r="C14" s="94" t="s">
        <v>119</v>
      </c>
      <c r="D14" s="94"/>
      <c r="E14" s="2">
        <v>392.39</v>
      </c>
      <c r="F14" s="8">
        <v>1.42</v>
      </c>
      <c r="G14" s="4">
        <f t="shared" si="0"/>
        <v>557.1937999999999</v>
      </c>
      <c r="H14" s="3">
        <v>1.34</v>
      </c>
      <c r="I14" s="5">
        <f t="shared" si="1"/>
        <v>525.8026</v>
      </c>
      <c r="J14" s="3">
        <v>0.77</v>
      </c>
      <c r="K14" s="4">
        <f t="shared" si="2"/>
        <v>302.1403</v>
      </c>
      <c r="L14" s="4">
        <v>1185.02</v>
      </c>
      <c r="M14" s="4">
        <v>3.02</v>
      </c>
      <c r="N14" s="5"/>
      <c r="O14" s="5"/>
      <c r="P14" s="5"/>
      <c r="Q14" s="5"/>
      <c r="R14" s="3">
        <v>1.56</v>
      </c>
      <c r="S14" s="4">
        <f t="shared" si="3"/>
        <v>612.1284</v>
      </c>
      <c r="T14" s="6">
        <v>0.48</v>
      </c>
      <c r="U14" s="5">
        <f t="shared" si="12"/>
        <v>188.3472</v>
      </c>
      <c r="V14" s="6"/>
      <c r="W14" s="4"/>
      <c r="X14" s="14"/>
      <c r="Y14" s="13">
        <f t="shared" si="5"/>
        <v>0</v>
      </c>
      <c r="Z14" s="14"/>
      <c r="AA14" s="13">
        <f t="shared" si="6"/>
        <v>0</v>
      </c>
      <c r="AB14" s="14">
        <v>0.14</v>
      </c>
      <c r="AC14" s="13">
        <f t="shared" si="7"/>
        <v>54.9346</v>
      </c>
      <c r="AD14" s="14">
        <v>1.96</v>
      </c>
      <c r="AE14" s="13">
        <f t="shared" si="8"/>
        <v>769.0844</v>
      </c>
      <c r="AF14" s="14">
        <v>2.22</v>
      </c>
      <c r="AG14" s="21">
        <f t="shared" si="9"/>
        <v>871.1058</v>
      </c>
      <c r="AH14" s="22">
        <f t="shared" si="10"/>
        <v>12.910000000000002</v>
      </c>
      <c r="AI14" s="33">
        <f t="shared" si="11"/>
        <v>5065.8971</v>
      </c>
    </row>
    <row r="15" spans="1:35" ht="15.75" customHeight="1">
      <c r="A15" s="32">
        <v>9</v>
      </c>
      <c r="B15" s="17" t="s">
        <v>12</v>
      </c>
      <c r="C15" s="96" t="s">
        <v>129</v>
      </c>
      <c r="D15" s="97"/>
      <c r="E15" s="2">
        <v>378.13</v>
      </c>
      <c r="F15" s="8">
        <v>1.42</v>
      </c>
      <c r="G15" s="4">
        <f t="shared" si="0"/>
        <v>536.9445999999999</v>
      </c>
      <c r="H15" s="3">
        <v>1.34</v>
      </c>
      <c r="I15" s="5">
        <f t="shared" si="1"/>
        <v>506.6942</v>
      </c>
      <c r="J15" s="3">
        <v>0.68</v>
      </c>
      <c r="K15" s="5">
        <f t="shared" si="2"/>
        <v>257.1284</v>
      </c>
      <c r="L15" s="4">
        <v>332.75</v>
      </c>
      <c r="M15" s="4">
        <f>L15/E15</f>
        <v>0.8799883637902309</v>
      </c>
      <c r="N15" s="5"/>
      <c r="O15" s="5"/>
      <c r="P15" s="5"/>
      <c r="Q15" s="5"/>
      <c r="R15" s="3">
        <v>2.69</v>
      </c>
      <c r="S15" s="4">
        <f t="shared" si="3"/>
        <v>1017.1696999999999</v>
      </c>
      <c r="T15" s="6">
        <v>0.48</v>
      </c>
      <c r="U15" s="5">
        <f t="shared" si="12"/>
        <v>181.5024</v>
      </c>
      <c r="V15" s="6"/>
      <c r="W15" s="4"/>
      <c r="X15" s="14"/>
      <c r="Y15" s="13">
        <f t="shared" si="5"/>
        <v>0</v>
      </c>
      <c r="Z15" s="13">
        <v>0.31</v>
      </c>
      <c r="AA15" s="13">
        <f t="shared" si="6"/>
        <v>117.2203</v>
      </c>
      <c r="AB15" s="14"/>
      <c r="AC15" s="13">
        <f t="shared" si="7"/>
        <v>0</v>
      </c>
      <c r="AD15" s="14">
        <v>1.96</v>
      </c>
      <c r="AE15" s="13">
        <f t="shared" si="8"/>
        <v>741.1347999999999</v>
      </c>
      <c r="AF15" s="14">
        <v>2.22</v>
      </c>
      <c r="AG15" s="21">
        <f t="shared" si="9"/>
        <v>839.4486</v>
      </c>
      <c r="AH15" s="22">
        <f t="shared" si="10"/>
        <v>11.979988363790232</v>
      </c>
      <c r="AI15" s="33">
        <f t="shared" si="11"/>
        <v>4529.9929999999995</v>
      </c>
    </row>
    <row r="16" spans="1:35" ht="15.75" customHeight="1">
      <c r="A16" s="32">
        <v>10</v>
      </c>
      <c r="B16" s="17" t="s">
        <v>13</v>
      </c>
      <c r="C16" s="94" t="s">
        <v>119</v>
      </c>
      <c r="D16" s="94"/>
      <c r="E16" s="2">
        <v>312.4</v>
      </c>
      <c r="F16" s="8">
        <v>1.42</v>
      </c>
      <c r="G16" s="4">
        <f t="shared" si="0"/>
        <v>443.60799999999995</v>
      </c>
      <c r="H16" s="3">
        <v>1.2</v>
      </c>
      <c r="I16" s="5">
        <f t="shared" si="1"/>
        <v>374.87999999999994</v>
      </c>
      <c r="J16" s="3">
        <v>0.64</v>
      </c>
      <c r="K16" s="5">
        <f t="shared" si="2"/>
        <v>199.93599999999998</v>
      </c>
      <c r="L16" s="4">
        <v>781</v>
      </c>
      <c r="M16" s="4">
        <f>L16/E16</f>
        <v>2.5</v>
      </c>
      <c r="N16" s="5"/>
      <c r="O16" s="5"/>
      <c r="P16" s="5"/>
      <c r="Q16" s="5"/>
      <c r="R16" s="3">
        <v>2.22</v>
      </c>
      <c r="S16" s="4">
        <f t="shared" si="3"/>
        <v>693.528</v>
      </c>
      <c r="T16" s="6">
        <v>0.48</v>
      </c>
      <c r="U16" s="5">
        <f t="shared" si="12"/>
        <v>149.95199999999997</v>
      </c>
      <c r="V16" s="6"/>
      <c r="W16" s="4"/>
      <c r="X16" s="14"/>
      <c r="Y16" s="13">
        <f t="shared" si="5"/>
        <v>0</v>
      </c>
      <c r="Z16" s="13">
        <v>0.31</v>
      </c>
      <c r="AA16" s="13">
        <f t="shared" si="6"/>
        <v>96.844</v>
      </c>
      <c r="AB16" s="14"/>
      <c r="AC16" s="13">
        <f t="shared" si="7"/>
        <v>0</v>
      </c>
      <c r="AD16" s="14">
        <v>1.96</v>
      </c>
      <c r="AE16" s="13">
        <f t="shared" si="8"/>
        <v>612.304</v>
      </c>
      <c r="AF16" s="14">
        <v>2.22</v>
      </c>
      <c r="AG16" s="21">
        <f t="shared" si="9"/>
        <v>693.528</v>
      </c>
      <c r="AH16" s="22">
        <f t="shared" si="10"/>
        <v>12.950000000000001</v>
      </c>
      <c r="AI16" s="33">
        <f t="shared" si="11"/>
        <v>4045.58</v>
      </c>
    </row>
    <row r="17" spans="1:35" ht="15.75" customHeight="1">
      <c r="A17" s="32">
        <v>11</v>
      </c>
      <c r="B17" s="17" t="s">
        <v>14</v>
      </c>
      <c r="C17" s="94" t="s">
        <v>119</v>
      </c>
      <c r="D17" s="94"/>
      <c r="E17" s="2">
        <v>307.1</v>
      </c>
      <c r="F17" s="8">
        <v>1.42</v>
      </c>
      <c r="G17" s="4">
        <f t="shared" si="0"/>
        <v>436.082</v>
      </c>
      <c r="H17" s="3">
        <v>1.34</v>
      </c>
      <c r="I17" s="5">
        <f t="shared" si="1"/>
        <v>411.51400000000007</v>
      </c>
      <c r="J17" s="3">
        <v>0.77</v>
      </c>
      <c r="K17" s="5">
        <f t="shared" si="2"/>
        <v>236.467</v>
      </c>
      <c r="L17" s="4">
        <v>565.06</v>
      </c>
      <c r="M17" s="4">
        <v>1.84</v>
      </c>
      <c r="N17" s="5"/>
      <c r="O17" s="5"/>
      <c r="P17" s="5"/>
      <c r="Q17" s="5"/>
      <c r="R17" s="3">
        <v>3.05</v>
      </c>
      <c r="S17" s="4">
        <f t="shared" si="3"/>
        <v>936.655</v>
      </c>
      <c r="T17" s="6">
        <v>0.48</v>
      </c>
      <c r="U17" s="5">
        <f t="shared" si="12"/>
        <v>147.40800000000002</v>
      </c>
      <c r="V17" s="6"/>
      <c r="W17" s="4"/>
      <c r="X17" s="14"/>
      <c r="Y17" s="13">
        <f t="shared" si="5"/>
        <v>0</v>
      </c>
      <c r="Z17" s="13">
        <v>0.31</v>
      </c>
      <c r="AA17" s="13">
        <f t="shared" si="6"/>
        <v>95.20100000000001</v>
      </c>
      <c r="AB17" s="14"/>
      <c r="AC17" s="13">
        <f t="shared" si="7"/>
        <v>0</v>
      </c>
      <c r="AD17" s="14">
        <v>1.96</v>
      </c>
      <c r="AE17" s="13">
        <f t="shared" si="8"/>
        <v>601.916</v>
      </c>
      <c r="AF17" s="14">
        <v>1.78</v>
      </c>
      <c r="AG17" s="21">
        <f t="shared" si="9"/>
        <v>546.638</v>
      </c>
      <c r="AH17" s="22">
        <f t="shared" si="10"/>
        <v>12.950000000000001</v>
      </c>
      <c r="AI17" s="33">
        <f t="shared" si="11"/>
        <v>3976.9410000000003</v>
      </c>
    </row>
    <row r="18" spans="1:35" ht="15.75" customHeight="1">
      <c r="A18" s="32">
        <v>12</v>
      </c>
      <c r="B18" s="17" t="s">
        <v>15</v>
      </c>
      <c r="C18" s="94" t="s">
        <v>119</v>
      </c>
      <c r="D18" s="94"/>
      <c r="E18" s="2">
        <v>629.3</v>
      </c>
      <c r="F18" s="8">
        <v>1.42</v>
      </c>
      <c r="G18" s="4">
        <f t="shared" si="0"/>
        <v>893.6059999999999</v>
      </c>
      <c r="H18" s="3">
        <v>1.34</v>
      </c>
      <c r="I18" s="5">
        <f t="shared" si="1"/>
        <v>843.262</v>
      </c>
      <c r="J18" s="3">
        <v>0.77</v>
      </c>
      <c r="K18" s="5">
        <f t="shared" si="2"/>
        <v>484.561</v>
      </c>
      <c r="L18" s="4">
        <v>1812.38</v>
      </c>
      <c r="M18" s="4">
        <v>2.88</v>
      </c>
      <c r="N18" s="5"/>
      <c r="O18" s="5"/>
      <c r="P18" s="5"/>
      <c r="Q18" s="5"/>
      <c r="R18" s="3">
        <v>1.94</v>
      </c>
      <c r="S18" s="4">
        <f t="shared" si="3"/>
        <v>1220.8419999999999</v>
      </c>
      <c r="T18" s="6">
        <v>0.48</v>
      </c>
      <c r="U18" s="5">
        <f t="shared" si="12"/>
        <v>302.06399999999996</v>
      </c>
      <c r="V18" s="6"/>
      <c r="W18" s="4"/>
      <c r="X18" s="14"/>
      <c r="Y18" s="13">
        <f t="shared" si="5"/>
        <v>0</v>
      </c>
      <c r="Z18" s="13">
        <v>0.31</v>
      </c>
      <c r="AA18" s="13">
        <f t="shared" si="6"/>
        <v>195.083</v>
      </c>
      <c r="AB18" s="14"/>
      <c r="AC18" s="13">
        <f t="shared" si="7"/>
        <v>0</v>
      </c>
      <c r="AD18" s="14">
        <v>1.96</v>
      </c>
      <c r="AE18" s="13">
        <f t="shared" si="8"/>
        <v>1233.4279999999999</v>
      </c>
      <c r="AF18" s="14">
        <v>1.78</v>
      </c>
      <c r="AG18" s="21">
        <f t="shared" si="9"/>
        <v>1120.154</v>
      </c>
      <c r="AH18" s="22">
        <f t="shared" si="10"/>
        <v>12.88</v>
      </c>
      <c r="AI18" s="33">
        <f t="shared" si="11"/>
        <v>8105.379999999999</v>
      </c>
    </row>
    <row r="19" spans="1:35" ht="15.75" customHeight="1">
      <c r="A19" s="32">
        <v>13</v>
      </c>
      <c r="B19" s="17" t="s">
        <v>16</v>
      </c>
      <c r="C19" s="94" t="s">
        <v>114</v>
      </c>
      <c r="D19" s="94"/>
      <c r="E19" s="2">
        <v>389.5</v>
      </c>
      <c r="F19" s="8">
        <v>1.42</v>
      </c>
      <c r="G19" s="4">
        <f t="shared" si="0"/>
        <v>553.0899999999999</v>
      </c>
      <c r="H19" s="3">
        <v>1.28</v>
      </c>
      <c r="I19" s="5">
        <f t="shared" si="1"/>
        <v>498.56</v>
      </c>
      <c r="J19" s="3">
        <v>0.71</v>
      </c>
      <c r="K19" s="5">
        <f t="shared" si="2"/>
        <v>276.54499999999996</v>
      </c>
      <c r="L19" s="4"/>
      <c r="M19" s="4"/>
      <c r="N19" s="5"/>
      <c r="O19" s="5"/>
      <c r="P19" s="5"/>
      <c r="Q19" s="5"/>
      <c r="R19" s="3">
        <v>2.2</v>
      </c>
      <c r="S19" s="4">
        <f t="shared" si="3"/>
        <v>856.9000000000001</v>
      </c>
      <c r="T19" s="6">
        <v>0.08</v>
      </c>
      <c r="U19" s="5">
        <f t="shared" si="12"/>
        <v>31.16</v>
      </c>
      <c r="V19" s="6"/>
      <c r="W19" s="4"/>
      <c r="X19" s="14"/>
      <c r="Y19" s="13">
        <f t="shared" si="5"/>
        <v>0</v>
      </c>
      <c r="Z19" s="13">
        <v>0.31</v>
      </c>
      <c r="AA19" s="13">
        <f t="shared" si="6"/>
        <v>120.745</v>
      </c>
      <c r="AB19" s="14">
        <v>0.14</v>
      </c>
      <c r="AC19" s="13">
        <f t="shared" si="7"/>
        <v>54.53000000000001</v>
      </c>
      <c r="AD19" s="14">
        <v>1.96</v>
      </c>
      <c r="AE19" s="13">
        <f t="shared" si="8"/>
        <v>763.42</v>
      </c>
      <c r="AF19" s="14">
        <v>2.22</v>
      </c>
      <c r="AG19" s="21">
        <f t="shared" si="9"/>
        <v>864.69</v>
      </c>
      <c r="AH19" s="22">
        <f t="shared" si="10"/>
        <v>10.32</v>
      </c>
      <c r="AI19" s="33">
        <f t="shared" si="11"/>
        <v>4019.7799999999997</v>
      </c>
    </row>
    <row r="20" spans="1:35" ht="15.75" customHeight="1">
      <c r="A20" s="32">
        <v>14</v>
      </c>
      <c r="B20" s="19" t="s">
        <v>17</v>
      </c>
      <c r="C20" s="94" t="s">
        <v>119</v>
      </c>
      <c r="D20" s="94"/>
      <c r="E20" s="2">
        <v>485.3</v>
      </c>
      <c r="F20" s="8">
        <v>1.42</v>
      </c>
      <c r="G20" s="4">
        <f t="shared" si="0"/>
        <v>689.126</v>
      </c>
      <c r="H20" s="3">
        <v>1.34</v>
      </c>
      <c r="I20" s="5">
        <f t="shared" si="1"/>
        <v>650.302</v>
      </c>
      <c r="J20" s="3">
        <v>0.77</v>
      </c>
      <c r="K20" s="5">
        <f t="shared" si="2"/>
        <v>373.68100000000004</v>
      </c>
      <c r="L20" s="4">
        <v>985.16</v>
      </c>
      <c r="M20" s="4">
        <v>2.03</v>
      </c>
      <c r="N20" s="5"/>
      <c r="O20" s="5"/>
      <c r="P20" s="5"/>
      <c r="Q20" s="5"/>
      <c r="R20" s="3">
        <v>2.85</v>
      </c>
      <c r="S20" s="4">
        <f t="shared" si="3"/>
        <v>1383.105</v>
      </c>
      <c r="T20" s="6">
        <v>0.48</v>
      </c>
      <c r="U20" s="5">
        <f t="shared" si="12"/>
        <v>232.944</v>
      </c>
      <c r="V20" s="6"/>
      <c r="W20" s="4"/>
      <c r="X20" s="14"/>
      <c r="Y20" s="13">
        <f t="shared" si="5"/>
        <v>0</v>
      </c>
      <c r="Z20" s="13">
        <v>0.31</v>
      </c>
      <c r="AA20" s="13">
        <f t="shared" si="6"/>
        <v>150.443</v>
      </c>
      <c r="AB20" s="14"/>
      <c r="AC20" s="13">
        <f t="shared" si="7"/>
        <v>0</v>
      </c>
      <c r="AD20" s="14">
        <v>1.96</v>
      </c>
      <c r="AE20" s="13">
        <f t="shared" si="8"/>
        <v>951.188</v>
      </c>
      <c r="AF20" s="14">
        <v>1.78</v>
      </c>
      <c r="AG20" s="21">
        <f t="shared" si="9"/>
        <v>863.8340000000001</v>
      </c>
      <c r="AH20" s="22">
        <f t="shared" si="10"/>
        <v>12.94</v>
      </c>
      <c r="AI20" s="33">
        <f t="shared" si="11"/>
        <v>6279.783</v>
      </c>
    </row>
    <row r="21" spans="1:35" ht="15.75" customHeight="1">
      <c r="A21" s="32">
        <v>15</v>
      </c>
      <c r="B21" s="19" t="s">
        <v>18</v>
      </c>
      <c r="C21" s="94" t="s">
        <v>119</v>
      </c>
      <c r="D21" s="94"/>
      <c r="E21" s="2">
        <v>616</v>
      </c>
      <c r="F21" s="8">
        <v>1.42</v>
      </c>
      <c r="G21" s="4">
        <f t="shared" si="0"/>
        <v>874.7199999999999</v>
      </c>
      <c r="H21" s="3">
        <v>1.34</v>
      </c>
      <c r="I21" s="5">
        <f t="shared" si="1"/>
        <v>825.44</v>
      </c>
      <c r="J21" s="3">
        <v>0.77</v>
      </c>
      <c r="K21" s="5">
        <f t="shared" si="2"/>
        <v>474.32</v>
      </c>
      <c r="L21" s="4">
        <v>1601.6</v>
      </c>
      <c r="M21" s="4">
        <v>2.6</v>
      </c>
      <c r="N21" s="5"/>
      <c r="O21" s="5"/>
      <c r="P21" s="5"/>
      <c r="Q21" s="5"/>
      <c r="R21" s="3">
        <v>2.25</v>
      </c>
      <c r="S21" s="4">
        <f t="shared" si="3"/>
        <v>1386</v>
      </c>
      <c r="T21" s="6">
        <v>0.48</v>
      </c>
      <c r="U21" s="5">
        <f t="shared" si="12"/>
        <v>295.68</v>
      </c>
      <c r="V21" s="6"/>
      <c r="W21" s="4"/>
      <c r="X21" s="14"/>
      <c r="Y21" s="13">
        <f t="shared" si="5"/>
        <v>0</v>
      </c>
      <c r="Z21" s="13">
        <v>0.31</v>
      </c>
      <c r="AA21" s="13">
        <f t="shared" si="6"/>
        <v>190.96</v>
      </c>
      <c r="AB21" s="14"/>
      <c r="AC21" s="13">
        <f t="shared" si="7"/>
        <v>0</v>
      </c>
      <c r="AD21" s="14">
        <v>1.96</v>
      </c>
      <c r="AE21" s="13">
        <f t="shared" si="8"/>
        <v>1207.36</v>
      </c>
      <c r="AF21" s="14">
        <v>1.78</v>
      </c>
      <c r="AG21" s="21">
        <f t="shared" si="9"/>
        <v>1096.48</v>
      </c>
      <c r="AH21" s="22">
        <f t="shared" si="10"/>
        <v>12.909999999999998</v>
      </c>
      <c r="AI21" s="33">
        <f t="shared" si="11"/>
        <v>7952.5599999999995</v>
      </c>
    </row>
    <row r="22" spans="1:35" ht="15.75" customHeight="1">
      <c r="A22" s="32">
        <v>16</v>
      </c>
      <c r="B22" s="19" t="s">
        <v>19</v>
      </c>
      <c r="C22" s="98" t="s">
        <v>113</v>
      </c>
      <c r="D22" s="99"/>
      <c r="E22" s="2">
        <v>730.7</v>
      </c>
      <c r="F22" s="8">
        <v>1.42</v>
      </c>
      <c r="G22" s="4">
        <f t="shared" si="0"/>
        <v>1037.594</v>
      </c>
      <c r="H22" s="3">
        <v>1.34</v>
      </c>
      <c r="I22" s="5">
        <f t="shared" si="1"/>
        <v>979.1380000000001</v>
      </c>
      <c r="J22" s="3">
        <v>0.79</v>
      </c>
      <c r="K22" s="5">
        <f t="shared" si="2"/>
        <v>577.253</v>
      </c>
      <c r="L22" s="4">
        <v>2323.63</v>
      </c>
      <c r="M22" s="4">
        <v>3.18</v>
      </c>
      <c r="N22" s="5"/>
      <c r="O22" s="5"/>
      <c r="P22" s="5"/>
      <c r="Q22" s="5"/>
      <c r="R22" s="3">
        <v>2.01</v>
      </c>
      <c r="S22" s="4">
        <f t="shared" si="3"/>
        <v>1468.7069999999999</v>
      </c>
      <c r="T22" s="6">
        <v>0.08</v>
      </c>
      <c r="U22" s="5">
        <f t="shared" si="12"/>
        <v>58.456</v>
      </c>
      <c r="V22" s="6"/>
      <c r="W22" s="4"/>
      <c r="X22" s="14"/>
      <c r="Y22" s="13">
        <f t="shared" si="5"/>
        <v>0</v>
      </c>
      <c r="Z22" s="13">
        <v>0.31</v>
      </c>
      <c r="AA22" s="13">
        <f t="shared" si="6"/>
        <v>226.51700000000002</v>
      </c>
      <c r="AB22" s="14"/>
      <c r="AC22" s="13">
        <f t="shared" si="7"/>
        <v>0</v>
      </c>
      <c r="AD22" s="14">
        <v>1.96</v>
      </c>
      <c r="AE22" s="13">
        <f t="shared" si="8"/>
        <v>1432.172</v>
      </c>
      <c r="AF22" s="14">
        <v>2.22</v>
      </c>
      <c r="AG22" s="21">
        <f t="shared" si="9"/>
        <v>1622.1540000000002</v>
      </c>
      <c r="AH22" s="22">
        <f t="shared" si="10"/>
        <v>13.31</v>
      </c>
      <c r="AI22" s="33">
        <f t="shared" si="11"/>
        <v>9725.621000000001</v>
      </c>
    </row>
    <row r="23" spans="1:35" ht="15.75" customHeight="1">
      <c r="A23" s="32">
        <v>17</v>
      </c>
      <c r="B23" s="19" t="s">
        <v>20</v>
      </c>
      <c r="C23" s="98" t="s">
        <v>113</v>
      </c>
      <c r="D23" s="99"/>
      <c r="E23" s="2">
        <v>4164.7</v>
      </c>
      <c r="F23" s="8">
        <v>1.42</v>
      </c>
      <c r="G23" s="4">
        <f t="shared" si="0"/>
        <v>5913.874</v>
      </c>
      <c r="H23" s="3">
        <v>1.34</v>
      </c>
      <c r="I23" s="5">
        <f t="shared" si="1"/>
        <v>5580.698</v>
      </c>
      <c r="J23" s="3">
        <v>0.79</v>
      </c>
      <c r="K23" s="5">
        <f t="shared" si="2"/>
        <v>3290.113</v>
      </c>
      <c r="L23" s="4">
        <v>8454.34</v>
      </c>
      <c r="M23" s="4">
        <v>2.03</v>
      </c>
      <c r="N23" s="5"/>
      <c r="O23" s="5"/>
      <c r="P23" s="5"/>
      <c r="Q23" s="5"/>
      <c r="R23" s="3">
        <v>1.84</v>
      </c>
      <c r="S23" s="4">
        <f t="shared" si="3"/>
        <v>7663.048</v>
      </c>
      <c r="T23" s="6">
        <v>0.08</v>
      </c>
      <c r="U23" s="5">
        <f t="shared" si="12"/>
        <v>333.176</v>
      </c>
      <c r="V23" s="6">
        <v>0.3</v>
      </c>
      <c r="W23" s="4">
        <f aca="true" t="shared" si="13" ref="W23:W34">V23*E23</f>
        <v>1249.4099999999999</v>
      </c>
      <c r="X23" s="13">
        <v>0.07</v>
      </c>
      <c r="Y23" s="13">
        <f t="shared" si="5"/>
        <v>291.529</v>
      </c>
      <c r="Z23" s="13">
        <v>0.31</v>
      </c>
      <c r="AA23" s="13">
        <f t="shared" si="6"/>
        <v>1291.057</v>
      </c>
      <c r="AB23" s="14"/>
      <c r="AC23" s="13">
        <f t="shared" si="7"/>
        <v>0</v>
      </c>
      <c r="AD23" s="14">
        <v>1.96</v>
      </c>
      <c r="AE23" s="13">
        <f t="shared" si="8"/>
        <v>8162.812</v>
      </c>
      <c r="AF23" s="14">
        <v>2.22</v>
      </c>
      <c r="AG23" s="21">
        <f t="shared" si="9"/>
        <v>9245.634</v>
      </c>
      <c r="AH23" s="22">
        <f t="shared" si="10"/>
        <v>12.360000000000001</v>
      </c>
      <c r="AI23" s="33">
        <f t="shared" si="11"/>
        <v>51475.691</v>
      </c>
    </row>
    <row r="24" spans="1:35" ht="15.75" customHeight="1">
      <c r="A24" s="32">
        <v>18</v>
      </c>
      <c r="B24" s="19" t="s">
        <v>21</v>
      </c>
      <c r="C24" s="98" t="s">
        <v>113</v>
      </c>
      <c r="D24" s="99"/>
      <c r="E24" s="2">
        <v>2789</v>
      </c>
      <c r="F24" s="8">
        <v>1.42</v>
      </c>
      <c r="G24" s="4">
        <f t="shared" si="0"/>
        <v>3960.3799999999997</v>
      </c>
      <c r="H24" s="3">
        <v>1.34</v>
      </c>
      <c r="I24" s="5">
        <f t="shared" si="1"/>
        <v>3737.26</v>
      </c>
      <c r="J24" s="3">
        <v>0.79</v>
      </c>
      <c r="K24" s="5">
        <f t="shared" si="2"/>
        <v>2203.31</v>
      </c>
      <c r="L24" s="4">
        <v>6107.91</v>
      </c>
      <c r="M24" s="4">
        <v>2.19</v>
      </c>
      <c r="N24" s="5"/>
      <c r="O24" s="5"/>
      <c r="P24" s="5"/>
      <c r="Q24" s="5"/>
      <c r="R24" s="3">
        <v>1.85</v>
      </c>
      <c r="S24" s="4">
        <f t="shared" si="3"/>
        <v>5159.650000000001</v>
      </c>
      <c r="T24" s="6">
        <v>0.08</v>
      </c>
      <c r="U24" s="5">
        <f t="shared" si="12"/>
        <v>223.12</v>
      </c>
      <c r="V24" s="6">
        <v>0.45</v>
      </c>
      <c r="W24" s="4">
        <f t="shared" si="13"/>
        <v>1255.05</v>
      </c>
      <c r="X24" s="13">
        <v>0.07</v>
      </c>
      <c r="Y24" s="13">
        <f t="shared" si="5"/>
        <v>195.23000000000002</v>
      </c>
      <c r="Z24" s="13">
        <v>0.31</v>
      </c>
      <c r="AA24" s="13">
        <f t="shared" si="6"/>
        <v>864.59</v>
      </c>
      <c r="AB24" s="14"/>
      <c r="AC24" s="13">
        <f t="shared" si="7"/>
        <v>0</v>
      </c>
      <c r="AD24" s="14">
        <v>1.96</v>
      </c>
      <c r="AE24" s="13">
        <f t="shared" si="8"/>
        <v>5466.44</v>
      </c>
      <c r="AF24" s="14">
        <v>2.22</v>
      </c>
      <c r="AG24" s="21">
        <f t="shared" si="9"/>
        <v>6191.580000000001</v>
      </c>
      <c r="AH24" s="22">
        <f t="shared" si="10"/>
        <v>12.680000000000001</v>
      </c>
      <c r="AI24" s="33">
        <f t="shared" si="11"/>
        <v>35364.52</v>
      </c>
    </row>
    <row r="25" spans="1:35" ht="15.75" customHeight="1">
      <c r="A25" s="32">
        <v>19</v>
      </c>
      <c r="B25" s="19" t="s">
        <v>22</v>
      </c>
      <c r="C25" s="98" t="s">
        <v>113</v>
      </c>
      <c r="D25" s="99"/>
      <c r="E25" s="2">
        <v>2772.5</v>
      </c>
      <c r="F25" s="8">
        <v>1.06</v>
      </c>
      <c r="G25" s="4">
        <f t="shared" si="0"/>
        <v>2938.8500000000004</v>
      </c>
      <c r="H25" s="3">
        <v>1.31</v>
      </c>
      <c r="I25" s="5">
        <f t="shared" si="1"/>
        <v>3631.9750000000004</v>
      </c>
      <c r="J25" s="3">
        <v>0.72</v>
      </c>
      <c r="K25" s="5">
        <f t="shared" si="2"/>
        <v>1996.1999999999998</v>
      </c>
      <c r="L25" s="4">
        <v>6432.2</v>
      </c>
      <c r="M25" s="4">
        <v>2.3</v>
      </c>
      <c r="N25" s="5"/>
      <c r="O25" s="5"/>
      <c r="P25" s="5"/>
      <c r="Q25" s="5"/>
      <c r="R25" s="3">
        <v>1.91</v>
      </c>
      <c r="S25" s="4">
        <f t="shared" si="3"/>
        <v>5295.474999999999</v>
      </c>
      <c r="T25" s="6">
        <v>0.06</v>
      </c>
      <c r="U25" s="5">
        <f t="shared" si="12"/>
        <v>166.35</v>
      </c>
      <c r="V25" s="6">
        <v>0.44</v>
      </c>
      <c r="W25" s="4">
        <f t="shared" si="13"/>
        <v>1219.9</v>
      </c>
      <c r="X25" s="13">
        <v>0.22</v>
      </c>
      <c r="Y25" s="13">
        <f t="shared" si="5"/>
        <v>609.95</v>
      </c>
      <c r="Z25" s="13">
        <v>0.31</v>
      </c>
      <c r="AA25" s="13">
        <f t="shared" si="6"/>
        <v>859.475</v>
      </c>
      <c r="AB25" s="14"/>
      <c r="AC25" s="13">
        <f t="shared" si="7"/>
        <v>0</v>
      </c>
      <c r="AD25" s="14">
        <v>1.65</v>
      </c>
      <c r="AE25" s="13">
        <f t="shared" si="8"/>
        <v>4574.625</v>
      </c>
      <c r="AF25" s="14">
        <v>1.83</v>
      </c>
      <c r="AG25" s="21">
        <f t="shared" si="9"/>
        <v>5073.675</v>
      </c>
      <c r="AH25" s="22">
        <f t="shared" si="10"/>
        <v>11.81</v>
      </c>
      <c r="AI25" s="33">
        <f t="shared" si="11"/>
        <v>32798.675</v>
      </c>
    </row>
    <row r="26" spans="1:35" ht="15.75" customHeight="1">
      <c r="A26" s="32">
        <v>20</v>
      </c>
      <c r="B26" s="19" t="s">
        <v>23</v>
      </c>
      <c r="C26" s="98" t="s">
        <v>113</v>
      </c>
      <c r="D26" s="99"/>
      <c r="E26" s="2">
        <v>2752.9</v>
      </c>
      <c r="F26" s="8">
        <v>1.42</v>
      </c>
      <c r="G26" s="4">
        <f t="shared" si="0"/>
        <v>3909.118</v>
      </c>
      <c r="H26" s="3">
        <v>1.34</v>
      </c>
      <c r="I26" s="5">
        <f t="shared" si="1"/>
        <v>3688.8860000000004</v>
      </c>
      <c r="J26" s="3">
        <v>0.79</v>
      </c>
      <c r="K26" s="5">
        <f t="shared" si="2"/>
        <v>2174.791</v>
      </c>
      <c r="L26" s="4">
        <v>7102.48</v>
      </c>
      <c r="M26" s="4">
        <v>2.58</v>
      </c>
      <c r="N26" s="5"/>
      <c r="O26" s="5"/>
      <c r="P26" s="5"/>
      <c r="Q26" s="5"/>
      <c r="R26" s="3">
        <v>1.94</v>
      </c>
      <c r="S26" s="4">
        <f t="shared" si="3"/>
        <v>5340.626</v>
      </c>
      <c r="T26" s="6">
        <v>0.08</v>
      </c>
      <c r="U26" s="5">
        <f t="shared" si="12"/>
        <v>220.232</v>
      </c>
      <c r="V26" s="6">
        <v>0.45</v>
      </c>
      <c r="W26" s="4">
        <f t="shared" si="13"/>
        <v>1238.805</v>
      </c>
      <c r="X26" s="13">
        <v>0.07</v>
      </c>
      <c r="Y26" s="13">
        <f t="shared" si="5"/>
        <v>192.70300000000003</v>
      </c>
      <c r="Z26" s="13">
        <v>0.31</v>
      </c>
      <c r="AA26" s="13">
        <f t="shared" si="6"/>
        <v>853.399</v>
      </c>
      <c r="AB26" s="14"/>
      <c r="AC26" s="13">
        <f t="shared" si="7"/>
        <v>0</v>
      </c>
      <c r="AD26" s="14">
        <v>1.96</v>
      </c>
      <c r="AE26" s="13">
        <f t="shared" si="8"/>
        <v>5395.684</v>
      </c>
      <c r="AF26" s="14">
        <v>2.22</v>
      </c>
      <c r="AG26" s="21">
        <f t="shared" si="9"/>
        <v>6111.438000000001</v>
      </c>
      <c r="AH26" s="22">
        <f t="shared" si="10"/>
        <v>13.160000000000002</v>
      </c>
      <c r="AI26" s="33">
        <f t="shared" si="11"/>
        <v>36228.162000000004</v>
      </c>
    </row>
    <row r="27" spans="1:35" ht="15.75" customHeight="1">
      <c r="A27" s="32">
        <v>21</v>
      </c>
      <c r="B27" s="19" t="s">
        <v>24</v>
      </c>
      <c r="C27" s="98" t="s">
        <v>113</v>
      </c>
      <c r="D27" s="99"/>
      <c r="E27" s="2">
        <v>2758.7</v>
      </c>
      <c r="F27" s="8">
        <v>1.06</v>
      </c>
      <c r="G27" s="4">
        <f t="shared" si="0"/>
        <v>2924.2219999999998</v>
      </c>
      <c r="H27" s="3">
        <v>1.31</v>
      </c>
      <c r="I27" s="5">
        <f t="shared" si="1"/>
        <v>3613.897</v>
      </c>
      <c r="J27" s="3">
        <v>0.72</v>
      </c>
      <c r="K27" s="5">
        <f t="shared" si="2"/>
        <v>1986.264</v>
      </c>
      <c r="L27" s="4">
        <v>6455.36</v>
      </c>
      <c r="M27" s="4">
        <v>2.34</v>
      </c>
      <c r="N27" s="5"/>
      <c r="O27" s="5"/>
      <c r="P27" s="5"/>
      <c r="Q27" s="5"/>
      <c r="R27" s="3">
        <v>1.89</v>
      </c>
      <c r="S27" s="4">
        <f t="shared" si="3"/>
        <v>5213.942999999999</v>
      </c>
      <c r="T27" s="6">
        <v>0.06</v>
      </c>
      <c r="U27" s="5">
        <f t="shared" si="12"/>
        <v>165.522</v>
      </c>
      <c r="V27" s="6">
        <v>0.45</v>
      </c>
      <c r="W27" s="4">
        <f t="shared" si="13"/>
        <v>1241.415</v>
      </c>
      <c r="X27" s="13">
        <v>0.22</v>
      </c>
      <c r="Y27" s="13">
        <f t="shared" si="5"/>
        <v>606.914</v>
      </c>
      <c r="Z27" s="13">
        <v>0.31</v>
      </c>
      <c r="AA27" s="13">
        <f t="shared" si="6"/>
        <v>855.1969999999999</v>
      </c>
      <c r="AB27" s="14"/>
      <c r="AC27" s="13">
        <f t="shared" si="7"/>
        <v>0</v>
      </c>
      <c r="AD27" s="14">
        <v>1.96</v>
      </c>
      <c r="AE27" s="13">
        <f t="shared" si="8"/>
        <v>5407.052</v>
      </c>
      <c r="AF27" s="14">
        <v>2.22</v>
      </c>
      <c r="AG27" s="21">
        <f t="shared" si="9"/>
        <v>6124.314</v>
      </c>
      <c r="AH27" s="22">
        <f t="shared" si="10"/>
        <v>12.540000000000001</v>
      </c>
      <c r="AI27" s="33">
        <f t="shared" si="11"/>
        <v>34594.1</v>
      </c>
    </row>
    <row r="28" spans="1:35" ht="15.75" customHeight="1">
      <c r="A28" s="32">
        <v>22</v>
      </c>
      <c r="B28" s="19" t="s">
        <v>25</v>
      </c>
      <c r="C28" s="98" t="s">
        <v>113</v>
      </c>
      <c r="D28" s="99"/>
      <c r="E28" s="2">
        <v>2796.9</v>
      </c>
      <c r="F28" s="8">
        <v>1.42</v>
      </c>
      <c r="G28" s="4">
        <f t="shared" si="0"/>
        <v>3971.598</v>
      </c>
      <c r="H28" s="3">
        <v>1.34</v>
      </c>
      <c r="I28" s="5">
        <f t="shared" si="1"/>
        <v>3747.8460000000005</v>
      </c>
      <c r="J28" s="3">
        <v>0.79</v>
      </c>
      <c r="K28" s="5">
        <f t="shared" si="2"/>
        <v>2209.5510000000004</v>
      </c>
      <c r="L28" s="4">
        <v>5453.96</v>
      </c>
      <c r="M28" s="4">
        <v>1.95</v>
      </c>
      <c r="N28" s="5"/>
      <c r="O28" s="5"/>
      <c r="P28" s="5"/>
      <c r="Q28" s="5"/>
      <c r="R28" s="3">
        <v>1.88</v>
      </c>
      <c r="S28" s="4">
        <f t="shared" si="3"/>
        <v>5258.172</v>
      </c>
      <c r="T28" s="6">
        <v>0.08</v>
      </c>
      <c r="U28" s="5">
        <f t="shared" si="12"/>
        <v>223.752</v>
      </c>
      <c r="V28" s="6">
        <v>0.44</v>
      </c>
      <c r="W28" s="4">
        <f t="shared" si="13"/>
        <v>1230.636</v>
      </c>
      <c r="X28" s="13">
        <v>0.07</v>
      </c>
      <c r="Y28" s="13">
        <f t="shared" si="5"/>
        <v>195.78300000000002</v>
      </c>
      <c r="Z28" s="13">
        <v>0.31</v>
      </c>
      <c r="AA28" s="13">
        <f t="shared" si="6"/>
        <v>867.039</v>
      </c>
      <c r="AB28" s="14"/>
      <c r="AC28" s="13">
        <f t="shared" si="7"/>
        <v>0</v>
      </c>
      <c r="AD28" s="14">
        <v>1.96</v>
      </c>
      <c r="AE28" s="13">
        <f t="shared" si="8"/>
        <v>5481.924</v>
      </c>
      <c r="AF28" s="14">
        <v>2.22</v>
      </c>
      <c r="AG28" s="21">
        <f t="shared" si="9"/>
        <v>6209.118</v>
      </c>
      <c r="AH28" s="22">
        <f t="shared" si="10"/>
        <v>12.460000000000003</v>
      </c>
      <c r="AI28" s="33">
        <f t="shared" si="11"/>
        <v>34849.379</v>
      </c>
    </row>
    <row r="29" spans="1:35" ht="15.75" customHeight="1">
      <c r="A29" s="32">
        <v>23</v>
      </c>
      <c r="B29" s="19" t="s">
        <v>26</v>
      </c>
      <c r="C29" s="98" t="s">
        <v>113</v>
      </c>
      <c r="D29" s="99"/>
      <c r="E29" s="2">
        <v>4331.5</v>
      </c>
      <c r="F29" s="8">
        <v>1.42</v>
      </c>
      <c r="G29" s="4">
        <f t="shared" si="0"/>
        <v>6150.73</v>
      </c>
      <c r="H29" s="3">
        <v>1.34</v>
      </c>
      <c r="I29" s="5">
        <f t="shared" si="1"/>
        <v>5804.21</v>
      </c>
      <c r="J29" s="3">
        <v>0.79</v>
      </c>
      <c r="K29" s="5">
        <f t="shared" si="2"/>
        <v>3421.885</v>
      </c>
      <c r="L29" s="4">
        <v>8229.85</v>
      </c>
      <c r="M29" s="4">
        <v>1.9</v>
      </c>
      <c r="N29" s="5"/>
      <c r="O29" s="5"/>
      <c r="P29" s="5"/>
      <c r="Q29" s="5"/>
      <c r="R29" s="3">
        <v>1.9</v>
      </c>
      <c r="S29" s="4">
        <f t="shared" si="3"/>
        <v>8229.85</v>
      </c>
      <c r="T29" s="6">
        <v>0.08</v>
      </c>
      <c r="U29" s="5">
        <f t="shared" si="12"/>
        <v>346.52</v>
      </c>
      <c r="V29" s="6">
        <v>0.29</v>
      </c>
      <c r="W29" s="4">
        <f t="shared" si="13"/>
        <v>1256.135</v>
      </c>
      <c r="X29" s="13">
        <v>0.08</v>
      </c>
      <c r="Y29" s="13">
        <f t="shared" si="5"/>
        <v>346.52</v>
      </c>
      <c r="Z29" s="13">
        <v>0.31</v>
      </c>
      <c r="AA29" s="13">
        <f t="shared" si="6"/>
        <v>1342.765</v>
      </c>
      <c r="AB29" s="14"/>
      <c r="AC29" s="13">
        <f t="shared" si="7"/>
        <v>0</v>
      </c>
      <c r="AD29" s="14">
        <v>1.96</v>
      </c>
      <c r="AE29" s="13">
        <f t="shared" si="8"/>
        <v>8489.74</v>
      </c>
      <c r="AF29" s="14">
        <v>2.22</v>
      </c>
      <c r="AG29" s="21">
        <f t="shared" si="9"/>
        <v>9615.93</v>
      </c>
      <c r="AH29" s="22">
        <f t="shared" si="10"/>
        <v>12.290000000000001</v>
      </c>
      <c r="AI29" s="33">
        <f t="shared" si="11"/>
        <v>53234.134999999995</v>
      </c>
    </row>
    <row r="30" spans="1:35" ht="15.75" customHeight="1">
      <c r="A30" s="32">
        <v>24</v>
      </c>
      <c r="B30" s="19" t="s">
        <v>27</v>
      </c>
      <c r="C30" s="98" t="s">
        <v>113</v>
      </c>
      <c r="D30" s="99"/>
      <c r="E30" s="2">
        <v>6229.5</v>
      </c>
      <c r="F30" s="8">
        <v>1.06</v>
      </c>
      <c r="G30" s="4">
        <f t="shared" si="0"/>
        <v>6603.27</v>
      </c>
      <c r="H30" s="3">
        <v>1.31</v>
      </c>
      <c r="I30" s="5">
        <f t="shared" si="1"/>
        <v>8160.645</v>
      </c>
      <c r="J30" s="3">
        <v>0.72</v>
      </c>
      <c r="K30" s="5">
        <f t="shared" si="2"/>
        <v>4485.24</v>
      </c>
      <c r="L30" s="4">
        <v>9718.02</v>
      </c>
      <c r="M30" s="4">
        <v>1.56</v>
      </c>
      <c r="N30" s="5"/>
      <c r="O30" s="5"/>
      <c r="P30" s="5"/>
      <c r="Q30" s="5"/>
      <c r="R30" s="3">
        <v>2.39</v>
      </c>
      <c r="S30" s="4">
        <f t="shared" si="3"/>
        <v>14888.505000000001</v>
      </c>
      <c r="T30" s="6">
        <v>0.06</v>
      </c>
      <c r="U30" s="5">
        <f t="shared" si="12"/>
        <v>373.77</v>
      </c>
      <c r="V30" s="6">
        <v>0.2</v>
      </c>
      <c r="W30" s="4">
        <f t="shared" si="13"/>
        <v>1245.9</v>
      </c>
      <c r="X30" s="13">
        <v>0.22</v>
      </c>
      <c r="Y30" s="13">
        <f t="shared" si="5"/>
        <v>1370.49</v>
      </c>
      <c r="Z30" s="13">
        <v>0.31</v>
      </c>
      <c r="AA30" s="13">
        <f t="shared" si="6"/>
        <v>1931.145</v>
      </c>
      <c r="AB30" s="14"/>
      <c r="AC30" s="13">
        <f t="shared" si="7"/>
        <v>0</v>
      </c>
      <c r="AD30" s="14">
        <v>1.96</v>
      </c>
      <c r="AE30" s="13">
        <f t="shared" si="8"/>
        <v>12209.82</v>
      </c>
      <c r="AF30" s="14">
        <v>2.2</v>
      </c>
      <c r="AG30" s="21">
        <f t="shared" si="9"/>
        <v>13704.900000000001</v>
      </c>
      <c r="AH30" s="22">
        <f t="shared" si="10"/>
        <v>11.989999999999998</v>
      </c>
      <c r="AI30" s="33">
        <f t="shared" si="11"/>
        <v>74691.70499999999</v>
      </c>
    </row>
    <row r="31" spans="1:35" ht="15.75" customHeight="1">
      <c r="A31" s="32">
        <v>25</v>
      </c>
      <c r="B31" s="19" t="s">
        <v>28</v>
      </c>
      <c r="C31" s="98" t="s">
        <v>113</v>
      </c>
      <c r="D31" s="99"/>
      <c r="E31" s="2">
        <v>3112</v>
      </c>
      <c r="F31" s="8">
        <v>1.42</v>
      </c>
      <c r="G31" s="4">
        <f t="shared" si="0"/>
        <v>4419.04</v>
      </c>
      <c r="H31" s="3">
        <v>1.34</v>
      </c>
      <c r="I31" s="5">
        <f t="shared" si="1"/>
        <v>4170.08</v>
      </c>
      <c r="J31" s="3">
        <v>0.79</v>
      </c>
      <c r="K31" s="5">
        <f t="shared" si="2"/>
        <v>2458.48</v>
      </c>
      <c r="L31" s="4">
        <v>3080.88</v>
      </c>
      <c r="M31" s="4">
        <v>0.99</v>
      </c>
      <c r="N31" s="5"/>
      <c r="O31" s="5"/>
      <c r="P31" s="5"/>
      <c r="Q31" s="5"/>
      <c r="R31" s="3">
        <v>2.32</v>
      </c>
      <c r="S31" s="4">
        <f t="shared" si="3"/>
        <v>7219.839999999999</v>
      </c>
      <c r="T31" s="6">
        <v>0.08</v>
      </c>
      <c r="U31" s="5">
        <f t="shared" si="12"/>
        <v>248.96</v>
      </c>
      <c r="V31" s="6">
        <v>0.4</v>
      </c>
      <c r="W31" s="4">
        <f t="shared" si="13"/>
        <v>1244.8000000000002</v>
      </c>
      <c r="X31" s="13">
        <v>0.04</v>
      </c>
      <c r="Y31" s="13">
        <f t="shared" si="5"/>
        <v>124.48</v>
      </c>
      <c r="Z31" s="13">
        <v>0.31</v>
      </c>
      <c r="AA31" s="13">
        <f t="shared" si="6"/>
        <v>964.72</v>
      </c>
      <c r="AB31" s="14"/>
      <c r="AC31" s="13">
        <f t="shared" si="7"/>
        <v>0</v>
      </c>
      <c r="AD31" s="14">
        <v>1.96</v>
      </c>
      <c r="AE31" s="13">
        <f t="shared" si="8"/>
        <v>6099.5199999999995</v>
      </c>
      <c r="AF31" s="14">
        <v>2.2</v>
      </c>
      <c r="AG31" s="21">
        <f t="shared" si="9"/>
        <v>6846.400000000001</v>
      </c>
      <c r="AH31" s="22">
        <f t="shared" si="10"/>
        <v>11.849999999999998</v>
      </c>
      <c r="AI31" s="33">
        <f t="shared" si="11"/>
        <v>36877.2</v>
      </c>
    </row>
    <row r="32" spans="1:35" ht="15.75" customHeight="1">
      <c r="A32" s="32">
        <v>26</v>
      </c>
      <c r="B32" s="19" t="s">
        <v>29</v>
      </c>
      <c r="C32" s="98" t="s">
        <v>113</v>
      </c>
      <c r="D32" s="99"/>
      <c r="E32" s="2">
        <v>2829.1</v>
      </c>
      <c r="F32" s="8">
        <v>1.42</v>
      </c>
      <c r="G32" s="4">
        <f t="shared" si="0"/>
        <v>4017.3219999999997</v>
      </c>
      <c r="H32" s="3">
        <v>1.34</v>
      </c>
      <c r="I32" s="5">
        <f t="shared" si="1"/>
        <v>3790.994</v>
      </c>
      <c r="J32" s="3">
        <v>0.73</v>
      </c>
      <c r="K32" s="5">
        <f t="shared" si="2"/>
        <v>2065.243</v>
      </c>
      <c r="L32" s="4">
        <v>1697.46</v>
      </c>
      <c r="M32" s="4">
        <f>L32/E32</f>
        <v>0.6</v>
      </c>
      <c r="N32" s="5"/>
      <c r="O32" s="5"/>
      <c r="P32" s="5"/>
      <c r="Q32" s="5"/>
      <c r="R32" s="3">
        <v>2.02</v>
      </c>
      <c r="S32" s="4">
        <f t="shared" si="3"/>
        <v>5714.782</v>
      </c>
      <c r="T32" s="6">
        <v>0.08</v>
      </c>
      <c r="U32" s="5">
        <f t="shared" si="12"/>
        <v>226.328</v>
      </c>
      <c r="V32" s="6">
        <v>0.44</v>
      </c>
      <c r="W32" s="4">
        <f t="shared" si="13"/>
        <v>1244.8039999999999</v>
      </c>
      <c r="X32" s="13">
        <v>0.04</v>
      </c>
      <c r="Y32" s="13">
        <f t="shared" si="5"/>
        <v>113.164</v>
      </c>
      <c r="Z32" s="13">
        <v>0.31</v>
      </c>
      <c r="AA32" s="13">
        <f t="shared" si="6"/>
        <v>877.021</v>
      </c>
      <c r="AB32" s="14"/>
      <c r="AC32" s="13">
        <f t="shared" si="7"/>
        <v>0</v>
      </c>
      <c r="AD32" s="14">
        <v>1.96</v>
      </c>
      <c r="AE32" s="13">
        <f t="shared" si="8"/>
        <v>5545.036</v>
      </c>
      <c r="AF32" s="14">
        <v>2.2</v>
      </c>
      <c r="AG32" s="21">
        <f t="shared" si="9"/>
        <v>6224.02</v>
      </c>
      <c r="AH32" s="22">
        <f t="shared" si="10"/>
        <v>11.14</v>
      </c>
      <c r="AI32" s="33">
        <f t="shared" si="11"/>
        <v>31516.174000000003</v>
      </c>
    </row>
    <row r="33" spans="1:35" ht="15.75" customHeight="1">
      <c r="A33" s="32">
        <v>27</v>
      </c>
      <c r="B33" s="19" t="s">
        <v>30</v>
      </c>
      <c r="C33" s="98" t="s">
        <v>113</v>
      </c>
      <c r="D33" s="99"/>
      <c r="E33" s="2">
        <v>2796.4</v>
      </c>
      <c r="F33" s="8">
        <v>1.42</v>
      </c>
      <c r="G33" s="4">
        <f t="shared" si="0"/>
        <v>3970.888</v>
      </c>
      <c r="H33" s="3">
        <v>1.34</v>
      </c>
      <c r="I33" s="5">
        <f t="shared" si="1"/>
        <v>3747.1760000000004</v>
      </c>
      <c r="J33" s="3">
        <v>0.73</v>
      </c>
      <c r="K33" s="5">
        <f t="shared" si="2"/>
        <v>2041.372</v>
      </c>
      <c r="L33" s="4">
        <v>1677.84</v>
      </c>
      <c r="M33" s="4">
        <f>L33/E33</f>
        <v>0.6</v>
      </c>
      <c r="N33" s="5"/>
      <c r="O33" s="5"/>
      <c r="P33" s="5"/>
      <c r="Q33" s="5"/>
      <c r="R33" s="3">
        <v>2.3</v>
      </c>
      <c r="S33" s="4">
        <f t="shared" si="3"/>
        <v>6431.719999999999</v>
      </c>
      <c r="T33" s="6">
        <v>0.08</v>
      </c>
      <c r="U33" s="5">
        <f t="shared" si="12"/>
        <v>223.71200000000002</v>
      </c>
      <c r="V33" s="6">
        <v>0.44</v>
      </c>
      <c r="W33" s="4">
        <f t="shared" si="13"/>
        <v>1230.416</v>
      </c>
      <c r="X33" s="13">
        <v>0.04</v>
      </c>
      <c r="Y33" s="13">
        <f t="shared" si="5"/>
        <v>111.85600000000001</v>
      </c>
      <c r="Z33" s="13">
        <v>0.31</v>
      </c>
      <c r="AA33" s="13">
        <f t="shared" si="6"/>
        <v>866.884</v>
      </c>
      <c r="AB33" s="14"/>
      <c r="AC33" s="13">
        <f t="shared" si="7"/>
        <v>0</v>
      </c>
      <c r="AD33" s="14">
        <v>1.96</v>
      </c>
      <c r="AE33" s="13">
        <f t="shared" si="8"/>
        <v>5480.944</v>
      </c>
      <c r="AF33" s="14">
        <v>2.2</v>
      </c>
      <c r="AG33" s="21">
        <f t="shared" si="9"/>
        <v>6152.080000000001</v>
      </c>
      <c r="AH33" s="22">
        <f t="shared" si="10"/>
        <v>11.419999999999998</v>
      </c>
      <c r="AI33" s="33">
        <f t="shared" si="11"/>
        <v>31934.888000000003</v>
      </c>
    </row>
    <row r="34" spans="1:35" ht="15.75" customHeight="1">
      <c r="A34" s="32">
        <v>28</v>
      </c>
      <c r="B34" s="17" t="s">
        <v>31</v>
      </c>
      <c r="C34" s="98" t="s">
        <v>113</v>
      </c>
      <c r="D34" s="99"/>
      <c r="E34" s="2">
        <v>2115.3</v>
      </c>
      <c r="F34" s="8">
        <v>1.42</v>
      </c>
      <c r="G34" s="4">
        <f t="shared" si="0"/>
        <v>3003.726</v>
      </c>
      <c r="H34" s="3">
        <v>1.34</v>
      </c>
      <c r="I34" s="5">
        <f t="shared" si="1"/>
        <v>2834.5020000000004</v>
      </c>
      <c r="J34" s="3">
        <v>0.79</v>
      </c>
      <c r="K34" s="5">
        <f t="shared" si="2"/>
        <v>1671.0870000000002</v>
      </c>
      <c r="L34" s="4">
        <v>3786.39</v>
      </c>
      <c r="M34" s="4">
        <v>1.79</v>
      </c>
      <c r="N34" s="5"/>
      <c r="O34" s="5"/>
      <c r="P34" s="5"/>
      <c r="Q34" s="5"/>
      <c r="R34" s="3">
        <v>2.02</v>
      </c>
      <c r="S34" s="4">
        <f t="shared" si="3"/>
        <v>4272.906000000001</v>
      </c>
      <c r="T34" s="6">
        <v>0.08</v>
      </c>
      <c r="U34" s="5">
        <f t="shared" si="12"/>
        <v>169.22400000000002</v>
      </c>
      <c r="V34" s="6">
        <v>0.58</v>
      </c>
      <c r="W34" s="4">
        <f t="shared" si="13"/>
        <v>1226.874</v>
      </c>
      <c r="X34" s="13">
        <v>0.08</v>
      </c>
      <c r="Y34" s="13">
        <f t="shared" si="5"/>
        <v>169.22400000000002</v>
      </c>
      <c r="Z34" s="13">
        <v>0.31</v>
      </c>
      <c r="AA34" s="13">
        <f t="shared" si="6"/>
        <v>655.743</v>
      </c>
      <c r="AB34" s="14"/>
      <c r="AC34" s="13">
        <f t="shared" si="7"/>
        <v>0</v>
      </c>
      <c r="AD34" s="14">
        <v>1.96</v>
      </c>
      <c r="AE34" s="13">
        <f t="shared" si="8"/>
        <v>4145.988</v>
      </c>
      <c r="AF34" s="14">
        <v>2.22</v>
      </c>
      <c r="AG34" s="21">
        <f t="shared" si="9"/>
        <v>4695.966000000001</v>
      </c>
      <c r="AH34" s="22">
        <f t="shared" si="10"/>
        <v>12.590000000000002</v>
      </c>
      <c r="AI34" s="33">
        <f t="shared" si="11"/>
        <v>26631.63</v>
      </c>
    </row>
    <row r="35" spans="1:35" ht="15.75" customHeight="1">
      <c r="A35" s="32">
        <v>29</v>
      </c>
      <c r="B35" s="17" t="s">
        <v>32</v>
      </c>
      <c r="C35" s="98" t="s">
        <v>114</v>
      </c>
      <c r="D35" s="99"/>
      <c r="E35" s="2">
        <v>419.1</v>
      </c>
      <c r="F35" s="8">
        <v>1.42</v>
      </c>
      <c r="G35" s="4">
        <f t="shared" si="0"/>
        <v>595.122</v>
      </c>
      <c r="H35" s="3">
        <v>1.34</v>
      </c>
      <c r="I35" s="5">
        <f t="shared" si="1"/>
        <v>561.594</v>
      </c>
      <c r="J35" s="3">
        <v>0.77</v>
      </c>
      <c r="K35" s="5">
        <f t="shared" si="2"/>
        <v>322.70700000000005</v>
      </c>
      <c r="L35" s="4">
        <v>1173.48</v>
      </c>
      <c r="M35" s="4">
        <v>2.8</v>
      </c>
      <c r="N35" s="5"/>
      <c r="O35" s="5"/>
      <c r="P35" s="5"/>
      <c r="Q35" s="5"/>
      <c r="R35" s="3">
        <v>2.04</v>
      </c>
      <c r="S35" s="4">
        <f t="shared" si="3"/>
        <v>854.964</v>
      </c>
      <c r="T35" s="6">
        <v>0.08</v>
      </c>
      <c r="U35" s="5">
        <f t="shared" si="12"/>
        <v>33.528000000000006</v>
      </c>
      <c r="V35" s="6"/>
      <c r="W35" s="4"/>
      <c r="X35" s="14"/>
      <c r="Y35" s="13">
        <f t="shared" si="5"/>
        <v>0</v>
      </c>
      <c r="Z35" s="13">
        <v>0.31</v>
      </c>
      <c r="AA35" s="13">
        <f t="shared" si="6"/>
        <v>129.921</v>
      </c>
      <c r="AB35" s="14"/>
      <c r="AC35" s="13">
        <f t="shared" si="7"/>
        <v>0</v>
      </c>
      <c r="AD35" s="14">
        <v>1.96</v>
      </c>
      <c r="AE35" s="13">
        <f t="shared" si="8"/>
        <v>821.436</v>
      </c>
      <c r="AF35" s="14">
        <v>2.22</v>
      </c>
      <c r="AG35" s="21">
        <f t="shared" si="9"/>
        <v>930.4020000000002</v>
      </c>
      <c r="AH35" s="22">
        <f t="shared" si="10"/>
        <v>12.940000000000003</v>
      </c>
      <c r="AI35" s="33">
        <f t="shared" si="11"/>
        <v>5423.1539999999995</v>
      </c>
    </row>
    <row r="36" spans="1:35" ht="15.75" customHeight="1">
      <c r="A36" s="32">
        <v>30</v>
      </c>
      <c r="B36" s="17" t="s">
        <v>33</v>
      </c>
      <c r="C36" s="98" t="s">
        <v>114</v>
      </c>
      <c r="D36" s="99"/>
      <c r="E36" s="2">
        <v>496</v>
      </c>
      <c r="F36" s="8">
        <v>1.42</v>
      </c>
      <c r="G36" s="4">
        <f t="shared" si="0"/>
        <v>704.3199999999999</v>
      </c>
      <c r="H36" s="3">
        <v>1.34</v>
      </c>
      <c r="I36" s="5">
        <f t="shared" si="1"/>
        <v>664.64</v>
      </c>
      <c r="J36" s="3">
        <v>0.77</v>
      </c>
      <c r="K36" s="5">
        <f t="shared" si="2"/>
        <v>381.92</v>
      </c>
      <c r="L36" s="4">
        <v>1388.8</v>
      </c>
      <c r="M36" s="4">
        <v>2.8</v>
      </c>
      <c r="N36" s="5"/>
      <c r="O36" s="5"/>
      <c r="P36" s="5"/>
      <c r="Q36" s="5"/>
      <c r="R36" s="3">
        <v>1.97</v>
      </c>
      <c r="S36" s="4">
        <f t="shared" si="3"/>
        <v>977.12</v>
      </c>
      <c r="T36" s="6">
        <v>0.08</v>
      </c>
      <c r="U36" s="5">
        <f t="shared" si="12"/>
        <v>39.68</v>
      </c>
      <c r="V36" s="6"/>
      <c r="W36" s="4"/>
      <c r="X36" s="14"/>
      <c r="Y36" s="13">
        <f t="shared" si="5"/>
        <v>0</v>
      </c>
      <c r="Z36" s="13">
        <v>0.31</v>
      </c>
      <c r="AA36" s="13">
        <f t="shared" si="6"/>
        <v>153.76</v>
      </c>
      <c r="AB36" s="14"/>
      <c r="AC36" s="13">
        <f t="shared" si="7"/>
        <v>0</v>
      </c>
      <c r="AD36" s="14">
        <v>1.96</v>
      </c>
      <c r="AE36" s="13">
        <f t="shared" si="8"/>
        <v>972.16</v>
      </c>
      <c r="AF36" s="14">
        <v>2.22</v>
      </c>
      <c r="AG36" s="21">
        <f t="shared" si="9"/>
        <v>1101.1200000000001</v>
      </c>
      <c r="AH36" s="22">
        <f t="shared" si="10"/>
        <v>12.870000000000003</v>
      </c>
      <c r="AI36" s="33">
        <f t="shared" si="11"/>
        <v>6383.52</v>
      </c>
    </row>
    <row r="37" spans="1:35" ht="15.75" customHeight="1">
      <c r="A37" s="32">
        <v>31</v>
      </c>
      <c r="B37" s="17" t="s">
        <v>34</v>
      </c>
      <c r="C37" s="98" t="s">
        <v>113</v>
      </c>
      <c r="D37" s="99"/>
      <c r="E37" s="2">
        <v>4560.2</v>
      </c>
      <c r="F37" s="8">
        <v>1.42</v>
      </c>
      <c r="G37" s="4">
        <f t="shared" si="0"/>
        <v>6475.4839999999995</v>
      </c>
      <c r="H37" s="3">
        <v>1.34</v>
      </c>
      <c r="I37" s="5">
        <f t="shared" si="1"/>
        <v>6110.668000000001</v>
      </c>
      <c r="J37" s="3">
        <v>0.79</v>
      </c>
      <c r="K37" s="5">
        <f t="shared" si="2"/>
        <v>3602.558</v>
      </c>
      <c r="L37" s="4">
        <v>8801.19</v>
      </c>
      <c r="M37" s="4">
        <v>1.93</v>
      </c>
      <c r="N37" s="5"/>
      <c r="O37" s="5"/>
      <c r="P37" s="5"/>
      <c r="Q37" s="5"/>
      <c r="R37" s="3">
        <v>1.98</v>
      </c>
      <c r="S37" s="4">
        <f t="shared" si="3"/>
        <v>9029.196</v>
      </c>
      <c r="T37" s="6">
        <v>0.08</v>
      </c>
      <c r="U37" s="5">
        <f t="shared" si="12"/>
        <v>364.816</v>
      </c>
      <c r="V37" s="6">
        <v>0.28</v>
      </c>
      <c r="W37" s="4">
        <f>V37*E37</f>
        <v>1276.856</v>
      </c>
      <c r="X37" s="13">
        <v>0.06</v>
      </c>
      <c r="Y37" s="13">
        <f t="shared" si="5"/>
        <v>273.61199999999997</v>
      </c>
      <c r="Z37" s="13">
        <v>0.31</v>
      </c>
      <c r="AA37" s="13">
        <f t="shared" si="6"/>
        <v>1413.662</v>
      </c>
      <c r="AB37" s="14"/>
      <c r="AC37" s="13">
        <f t="shared" si="7"/>
        <v>0</v>
      </c>
      <c r="AD37" s="14">
        <v>1.96</v>
      </c>
      <c r="AE37" s="13">
        <f t="shared" si="8"/>
        <v>8937.992</v>
      </c>
      <c r="AF37" s="14">
        <v>2.22</v>
      </c>
      <c r="AG37" s="21">
        <f t="shared" si="9"/>
        <v>10123.644</v>
      </c>
      <c r="AH37" s="22">
        <f t="shared" si="10"/>
        <v>12.37</v>
      </c>
      <c r="AI37" s="33">
        <f t="shared" si="11"/>
        <v>56409.678</v>
      </c>
    </row>
    <row r="38" spans="1:35" ht="15.75" customHeight="1">
      <c r="A38" s="32">
        <v>32</v>
      </c>
      <c r="B38" s="17" t="s">
        <v>35</v>
      </c>
      <c r="C38" s="98" t="s">
        <v>113</v>
      </c>
      <c r="D38" s="99"/>
      <c r="E38" s="2">
        <v>2754</v>
      </c>
      <c r="F38" s="8">
        <v>1.42</v>
      </c>
      <c r="G38" s="4">
        <f t="shared" si="0"/>
        <v>3910.68</v>
      </c>
      <c r="H38" s="3">
        <v>1.34</v>
      </c>
      <c r="I38" s="5">
        <f t="shared" si="1"/>
        <v>3690.36</v>
      </c>
      <c r="J38" s="3">
        <v>0.79</v>
      </c>
      <c r="K38" s="5">
        <f t="shared" si="2"/>
        <v>2175.6600000000003</v>
      </c>
      <c r="L38" s="4">
        <v>3525.12</v>
      </c>
      <c r="M38" s="4">
        <v>1.28</v>
      </c>
      <c r="N38" s="5"/>
      <c r="O38" s="5"/>
      <c r="P38" s="5"/>
      <c r="Q38" s="5"/>
      <c r="R38" s="3">
        <v>2.19</v>
      </c>
      <c r="S38" s="4">
        <f t="shared" si="3"/>
        <v>6031.26</v>
      </c>
      <c r="T38" s="6">
        <v>0.08</v>
      </c>
      <c r="U38" s="5">
        <f t="shared" si="12"/>
        <v>220.32</v>
      </c>
      <c r="V38" s="6">
        <v>0.45</v>
      </c>
      <c r="W38" s="4">
        <f>V38*E38</f>
        <v>1239.3</v>
      </c>
      <c r="X38" s="13">
        <v>0.07</v>
      </c>
      <c r="Y38" s="13">
        <f t="shared" si="5"/>
        <v>192.78000000000003</v>
      </c>
      <c r="Z38" s="13">
        <v>0.31</v>
      </c>
      <c r="AA38" s="13">
        <f t="shared" si="6"/>
        <v>853.74</v>
      </c>
      <c r="AB38" s="14"/>
      <c r="AC38" s="13">
        <f t="shared" si="7"/>
        <v>0</v>
      </c>
      <c r="AD38" s="14">
        <v>1.96</v>
      </c>
      <c r="AE38" s="13">
        <f t="shared" si="8"/>
        <v>5397.84</v>
      </c>
      <c r="AF38" s="14">
        <v>2.22</v>
      </c>
      <c r="AG38" s="21">
        <f t="shared" si="9"/>
        <v>6113.88</v>
      </c>
      <c r="AH38" s="22">
        <f t="shared" si="10"/>
        <v>12.110000000000001</v>
      </c>
      <c r="AI38" s="33">
        <f t="shared" si="11"/>
        <v>33350.94</v>
      </c>
    </row>
    <row r="39" spans="1:35" ht="15.75" customHeight="1">
      <c r="A39" s="32">
        <v>33</v>
      </c>
      <c r="B39" s="17" t="s">
        <v>36</v>
      </c>
      <c r="C39" s="98" t="s">
        <v>115</v>
      </c>
      <c r="D39" s="99"/>
      <c r="E39" s="2">
        <v>399.8</v>
      </c>
      <c r="F39" s="8">
        <v>1.42</v>
      </c>
      <c r="G39" s="4">
        <f t="shared" si="0"/>
        <v>567.716</v>
      </c>
      <c r="H39" s="3">
        <v>1.34</v>
      </c>
      <c r="I39" s="5">
        <f t="shared" si="1"/>
        <v>535.7320000000001</v>
      </c>
      <c r="J39" s="3">
        <v>0.77</v>
      </c>
      <c r="K39" s="5">
        <f t="shared" si="2"/>
        <v>307.846</v>
      </c>
      <c r="L39" s="4">
        <v>1315.34</v>
      </c>
      <c r="M39" s="4">
        <v>3.29</v>
      </c>
      <c r="N39" s="5"/>
      <c r="O39" s="5"/>
      <c r="P39" s="5"/>
      <c r="Q39" s="5"/>
      <c r="R39" s="3">
        <v>1.53</v>
      </c>
      <c r="S39" s="4">
        <f aca="true" t="shared" si="14" ref="S39:S70">R39*E39</f>
        <v>611.6940000000001</v>
      </c>
      <c r="T39" s="6">
        <v>0.08</v>
      </c>
      <c r="U39" s="5">
        <f t="shared" si="12"/>
        <v>31.984</v>
      </c>
      <c r="V39" s="6"/>
      <c r="W39" s="4"/>
      <c r="X39" s="14"/>
      <c r="Y39" s="13">
        <f aca="true" t="shared" si="15" ref="Y39:Y70">X39*E39</f>
        <v>0</v>
      </c>
      <c r="Z39" s="13">
        <v>0.31</v>
      </c>
      <c r="AA39" s="13">
        <f aca="true" t="shared" si="16" ref="AA39:AA70">Z39*E39</f>
        <v>123.938</v>
      </c>
      <c r="AB39" s="14"/>
      <c r="AC39" s="13">
        <f aca="true" t="shared" si="17" ref="AC39:AC70">AB39*E39</f>
        <v>0</v>
      </c>
      <c r="AD39" s="14">
        <v>1.96</v>
      </c>
      <c r="AE39" s="13">
        <f aca="true" t="shared" si="18" ref="AE39:AE70">AD39*E39</f>
        <v>783.6080000000001</v>
      </c>
      <c r="AF39" s="14">
        <v>2.22</v>
      </c>
      <c r="AG39" s="21">
        <f aca="true" t="shared" si="19" ref="AG39:AG70">AF39*E39</f>
        <v>887.5560000000002</v>
      </c>
      <c r="AH39" s="22">
        <f t="shared" si="10"/>
        <v>12.92</v>
      </c>
      <c r="AI39" s="33">
        <f t="shared" si="11"/>
        <v>5165.414000000001</v>
      </c>
    </row>
    <row r="40" spans="1:35" ht="15.75" customHeight="1">
      <c r="A40" s="32">
        <v>34</v>
      </c>
      <c r="B40" s="17" t="s">
        <v>37</v>
      </c>
      <c r="C40" s="98" t="s">
        <v>113</v>
      </c>
      <c r="D40" s="99"/>
      <c r="E40" s="2">
        <v>1402</v>
      </c>
      <c r="F40" s="8">
        <v>1.42</v>
      </c>
      <c r="G40" s="4">
        <f t="shared" si="0"/>
        <v>1990.84</v>
      </c>
      <c r="H40" s="3">
        <v>1.34</v>
      </c>
      <c r="I40" s="5">
        <f t="shared" si="1"/>
        <v>1878.68</v>
      </c>
      <c r="J40" s="3">
        <v>0.79</v>
      </c>
      <c r="K40" s="5">
        <f t="shared" si="2"/>
        <v>1107.5800000000002</v>
      </c>
      <c r="L40" s="4">
        <v>3210.58</v>
      </c>
      <c r="M40" s="4">
        <v>2.29</v>
      </c>
      <c r="N40" s="5"/>
      <c r="O40" s="5"/>
      <c r="P40" s="5"/>
      <c r="Q40" s="5"/>
      <c r="R40" s="3">
        <v>1.89</v>
      </c>
      <c r="S40" s="4">
        <f t="shared" si="14"/>
        <v>2649.7799999999997</v>
      </c>
      <c r="T40" s="6">
        <v>0.08</v>
      </c>
      <c r="U40" s="5">
        <f t="shared" si="12"/>
        <v>112.16</v>
      </c>
      <c r="V40" s="6">
        <v>0.88</v>
      </c>
      <c r="W40" s="4">
        <f>V40*E40</f>
        <v>1233.76</v>
      </c>
      <c r="X40" s="13">
        <v>0.12</v>
      </c>
      <c r="Y40" s="13">
        <f t="shared" si="15"/>
        <v>168.23999999999998</v>
      </c>
      <c r="Z40" s="13">
        <v>0.31</v>
      </c>
      <c r="AA40" s="13">
        <f t="shared" si="16"/>
        <v>434.62</v>
      </c>
      <c r="AB40" s="14"/>
      <c r="AC40" s="13">
        <f t="shared" si="17"/>
        <v>0</v>
      </c>
      <c r="AD40" s="14">
        <v>1.96</v>
      </c>
      <c r="AE40" s="13">
        <f t="shared" si="18"/>
        <v>2747.92</v>
      </c>
      <c r="AF40" s="14">
        <v>2.2</v>
      </c>
      <c r="AG40" s="21">
        <f t="shared" si="19"/>
        <v>3084.4</v>
      </c>
      <c r="AH40" s="22">
        <f t="shared" si="10"/>
        <v>13.279999999999998</v>
      </c>
      <c r="AI40" s="33">
        <f t="shared" si="11"/>
        <v>18618.56</v>
      </c>
    </row>
    <row r="41" spans="1:35" ht="15.75" customHeight="1">
      <c r="A41" s="32">
        <v>35</v>
      </c>
      <c r="B41" s="17" t="s">
        <v>38</v>
      </c>
      <c r="C41" s="98" t="s">
        <v>114</v>
      </c>
      <c r="D41" s="99"/>
      <c r="E41" s="2">
        <v>406.25</v>
      </c>
      <c r="F41" s="8">
        <v>1.42</v>
      </c>
      <c r="G41" s="4">
        <f t="shared" si="0"/>
        <v>576.875</v>
      </c>
      <c r="H41" s="3">
        <v>1.34</v>
      </c>
      <c r="I41" s="5">
        <f t="shared" si="1"/>
        <v>544.375</v>
      </c>
      <c r="J41" s="3">
        <v>0.77</v>
      </c>
      <c r="K41" s="5">
        <f t="shared" si="2"/>
        <v>312.8125</v>
      </c>
      <c r="L41" s="4">
        <v>1263.44</v>
      </c>
      <c r="M41" s="4">
        <v>3.11</v>
      </c>
      <c r="N41" s="5"/>
      <c r="O41" s="5"/>
      <c r="P41" s="5"/>
      <c r="Q41" s="5"/>
      <c r="R41" s="3">
        <v>1.71</v>
      </c>
      <c r="S41" s="4">
        <f t="shared" si="14"/>
        <v>694.6875</v>
      </c>
      <c r="T41" s="6">
        <v>0.08</v>
      </c>
      <c r="U41" s="5">
        <f t="shared" si="12"/>
        <v>32.5</v>
      </c>
      <c r="V41" s="6"/>
      <c r="W41" s="4"/>
      <c r="X41" s="14"/>
      <c r="Y41" s="13">
        <f t="shared" si="15"/>
        <v>0</v>
      </c>
      <c r="Z41" s="13">
        <v>0.31</v>
      </c>
      <c r="AA41" s="13">
        <f t="shared" si="16"/>
        <v>125.9375</v>
      </c>
      <c r="AB41" s="14"/>
      <c r="AC41" s="13">
        <f t="shared" si="17"/>
        <v>0</v>
      </c>
      <c r="AD41" s="14">
        <v>1.96</v>
      </c>
      <c r="AE41" s="13">
        <f t="shared" si="18"/>
        <v>796.25</v>
      </c>
      <c r="AF41" s="14">
        <v>2.22</v>
      </c>
      <c r="AG41" s="21">
        <f t="shared" si="19"/>
        <v>901.8750000000001</v>
      </c>
      <c r="AH41" s="22">
        <f t="shared" si="10"/>
        <v>12.92</v>
      </c>
      <c r="AI41" s="33">
        <f t="shared" si="11"/>
        <v>5248.7525000000005</v>
      </c>
    </row>
    <row r="42" spans="1:35" ht="15.75" customHeight="1">
      <c r="A42" s="32">
        <v>36</v>
      </c>
      <c r="B42" s="17" t="s">
        <v>39</v>
      </c>
      <c r="C42" s="98" t="s">
        <v>113</v>
      </c>
      <c r="D42" s="99"/>
      <c r="E42" s="2">
        <v>1757.6</v>
      </c>
      <c r="F42" s="8">
        <v>1.42</v>
      </c>
      <c r="G42" s="4">
        <f t="shared" si="0"/>
        <v>2495.792</v>
      </c>
      <c r="H42" s="3">
        <v>1.34</v>
      </c>
      <c r="I42" s="5">
        <f t="shared" si="1"/>
        <v>2355.184</v>
      </c>
      <c r="J42" s="3">
        <v>0.79</v>
      </c>
      <c r="K42" s="5">
        <f t="shared" si="2"/>
        <v>1388.504</v>
      </c>
      <c r="L42" s="4">
        <v>4815.82</v>
      </c>
      <c r="M42" s="4">
        <v>2.74</v>
      </c>
      <c r="N42" s="5"/>
      <c r="O42" s="5"/>
      <c r="P42" s="5"/>
      <c r="Q42" s="5"/>
      <c r="R42" s="3">
        <v>2.37</v>
      </c>
      <c r="S42" s="4">
        <f t="shared" si="14"/>
        <v>4165.512</v>
      </c>
      <c r="T42" s="6">
        <v>0.08</v>
      </c>
      <c r="U42" s="5">
        <f t="shared" si="12"/>
        <v>140.608</v>
      </c>
      <c r="V42" s="6">
        <v>0.79</v>
      </c>
      <c r="W42" s="4">
        <f>V42*E42</f>
        <v>1388.504</v>
      </c>
      <c r="X42" s="13">
        <v>0.1</v>
      </c>
      <c r="Y42" s="13">
        <f t="shared" si="15"/>
        <v>175.76</v>
      </c>
      <c r="Z42" s="13">
        <v>0.31</v>
      </c>
      <c r="AA42" s="13">
        <f t="shared" si="16"/>
        <v>544.856</v>
      </c>
      <c r="AB42" s="14"/>
      <c r="AC42" s="13">
        <f t="shared" si="17"/>
        <v>0</v>
      </c>
      <c r="AD42" s="14">
        <v>1.96</v>
      </c>
      <c r="AE42" s="13">
        <f t="shared" si="18"/>
        <v>3444.8959999999997</v>
      </c>
      <c r="AF42" s="14">
        <v>2.22</v>
      </c>
      <c r="AG42" s="21">
        <f t="shared" si="19"/>
        <v>3901.8720000000003</v>
      </c>
      <c r="AH42" s="22">
        <f t="shared" si="10"/>
        <v>14.120000000000003</v>
      </c>
      <c r="AI42" s="33">
        <f t="shared" si="11"/>
        <v>24817.307999999997</v>
      </c>
    </row>
    <row r="43" spans="1:35" ht="15.75" customHeight="1">
      <c r="A43" s="32">
        <v>37</v>
      </c>
      <c r="B43" s="17" t="s">
        <v>40</v>
      </c>
      <c r="C43" s="98" t="s">
        <v>113</v>
      </c>
      <c r="D43" s="99"/>
      <c r="E43" s="2">
        <v>1390.3</v>
      </c>
      <c r="F43" s="8">
        <v>1.42</v>
      </c>
      <c r="G43" s="4">
        <f t="shared" si="0"/>
        <v>1974.2259999999999</v>
      </c>
      <c r="H43" s="3">
        <v>1.34</v>
      </c>
      <c r="I43" s="5">
        <f t="shared" si="1"/>
        <v>1863.002</v>
      </c>
      <c r="J43" s="3">
        <v>0.79</v>
      </c>
      <c r="K43" s="5">
        <f t="shared" si="2"/>
        <v>1098.337</v>
      </c>
      <c r="L43" s="4">
        <v>2307.9</v>
      </c>
      <c r="M43" s="4">
        <v>1.66</v>
      </c>
      <c r="N43" s="5"/>
      <c r="O43" s="5"/>
      <c r="P43" s="5"/>
      <c r="Q43" s="5"/>
      <c r="R43" s="3">
        <v>1.96</v>
      </c>
      <c r="S43" s="4">
        <f t="shared" si="14"/>
        <v>2724.988</v>
      </c>
      <c r="T43" s="6">
        <v>0.08</v>
      </c>
      <c r="U43" s="5">
        <f t="shared" si="12"/>
        <v>111.224</v>
      </c>
      <c r="V43" s="6">
        <v>0.89</v>
      </c>
      <c r="W43" s="4">
        <f>V43*E43</f>
        <v>1237.367</v>
      </c>
      <c r="X43" s="13">
        <v>0.07</v>
      </c>
      <c r="Y43" s="13">
        <f t="shared" si="15"/>
        <v>97.32100000000001</v>
      </c>
      <c r="Z43" s="13">
        <v>0.31</v>
      </c>
      <c r="AA43" s="13">
        <f t="shared" si="16"/>
        <v>430.993</v>
      </c>
      <c r="AB43" s="14"/>
      <c r="AC43" s="13">
        <f t="shared" si="17"/>
        <v>0</v>
      </c>
      <c r="AD43" s="14">
        <v>1.96</v>
      </c>
      <c r="AE43" s="13">
        <f t="shared" si="18"/>
        <v>2724.988</v>
      </c>
      <c r="AF43" s="14">
        <v>2.12</v>
      </c>
      <c r="AG43" s="21">
        <f t="shared" si="19"/>
        <v>2947.436</v>
      </c>
      <c r="AH43" s="22">
        <f t="shared" si="10"/>
        <v>12.600000000000001</v>
      </c>
      <c r="AI43" s="33">
        <f t="shared" si="11"/>
        <v>17517.782</v>
      </c>
    </row>
    <row r="44" spans="1:35" ht="15.75" customHeight="1">
      <c r="A44" s="32">
        <v>38</v>
      </c>
      <c r="B44" s="17" t="s">
        <v>43</v>
      </c>
      <c r="C44" s="94" t="s">
        <v>126</v>
      </c>
      <c r="D44" s="94"/>
      <c r="E44" s="2">
        <v>370.4</v>
      </c>
      <c r="F44" s="8">
        <v>1.42</v>
      </c>
      <c r="G44" s="4">
        <f t="shared" si="0"/>
        <v>525.968</v>
      </c>
      <c r="H44" s="3">
        <v>1.34</v>
      </c>
      <c r="I44" s="5">
        <f t="shared" si="1"/>
        <v>496.336</v>
      </c>
      <c r="J44" s="3">
        <v>0.79</v>
      </c>
      <c r="K44" s="5">
        <f t="shared" si="2"/>
        <v>292.616</v>
      </c>
      <c r="L44" s="4">
        <v>885.26</v>
      </c>
      <c r="M44" s="4">
        <v>2.39</v>
      </c>
      <c r="N44" s="5"/>
      <c r="O44" s="5"/>
      <c r="P44" s="5"/>
      <c r="Q44" s="5"/>
      <c r="R44" s="3">
        <v>1.98</v>
      </c>
      <c r="S44" s="4">
        <f t="shared" si="14"/>
        <v>733.3919999999999</v>
      </c>
      <c r="T44" s="6">
        <v>0.08</v>
      </c>
      <c r="U44" s="5">
        <f t="shared" si="12"/>
        <v>29.631999999999998</v>
      </c>
      <c r="V44" s="6"/>
      <c r="W44" s="4"/>
      <c r="X44" s="14"/>
      <c r="Y44" s="13">
        <f t="shared" si="15"/>
        <v>0</v>
      </c>
      <c r="Z44" s="13">
        <v>0.31</v>
      </c>
      <c r="AA44" s="13">
        <f t="shared" si="16"/>
        <v>114.824</v>
      </c>
      <c r="AB44" s="14"/>
      <c r="AC44" s="13">
        <f t="shared" si="17"/>
        <v>0</v>
      </c>
      <c r="AD44" s="14">
        <v>1.96</v>
      </c>
      <c r="AE44" s="13">
        <f t="shared" si="18"/>
        <v>725.9839999999999</v>
      </c>
      <c r="AF44" s="14">
        <v>1.78</v>
      </c>
      <c r="AG44" s="21">
        <f t="shared" si="19"/>
        <v>659.312</v>
      </c>
      <c r="AH44" s="22">
        <f t="shared" si="10"/>
        <v>12.049999999999999</v>
      </c>
      <c r="AI44" s="33">
        <f t="shared" si="11"/>
        <v>4463.3240000000005</v>
      </c>
    </row>
    <row r="45" spans="1:35" ht="15.75" customHeight="1">
      <c r="A45" s="32">
        <v>39</v>
      </c>
      <c r="B45" s="17" t="s">
        <v>41</v>
      </c>
      <c r="C45" s="98" t="s">
        <v>113</v>
      </c>
      <c r="D45" s="99"/>
      <c r="E45" s="2">
        <v>3112.8</v>
      </c>
      <c r="F45" s="8">
        <v>1.42</v>
      </c>
      <c r="G45" s="4">
        <f t="shared" si="0"/>
        <v>4420.176</v>
      </c>
      <c r="H45" s="3">
        <v>1.34</v>
      </c>
      <c r="I45" s="5">
        <f t="shared" si="1"/>
        <v>4171.152</v>
      </c>
      <c r="J45" s="3">
        <v>1.1</v>
      </c>
      <c r="K45" s="5">
        <f t="shared" si="2"/>
        <v>3424.0800000000004</v>
      </c>
      <c r="L45" s="4">
        <v>4326.79</v>
      </c>
      <c r="M45" s="4">
        <f>L45/E45</f>
        <v>1.3899993574916474</v>
      </c>
      <c r="N45" s="5"/>
      <c r="O45" s="5"/>
      <c r="P45" s="5">
        <v>3.44</v>
      </c>
      <c r="Q45" s="5">
        <f>P45*E45</f>
        <v>10708.032000000001</v>
      </c>
      <c r="R45" s="3">
        <v>2.24</v>
      </c>
      <c r="S45" s="4">
        <f t="shared" si="14"/>
        <v>6972.672000000001</v>
      </c>
      <c r="T45" s="6">
        <v>0.08</v>
      </c>
      <c r="U45" s="5">
        <f aca="true" t="shared" si="20" ref="U45:U76">E45*T45</f>
        <v>249.02400000000003</v>
      </c>
      <c r="V45" s="6">
        <v>0.39</v>
      </c>
      <c r="W45" s="4">
        <f>V45*E45</f>
        <v>1213.9920000000002</v>
      </c>
      <c r="X45" s="14"/>
      <c r="Y45" s="13">
        <f t="shared" si="15"/>
        <v>0</v>
      </c>
      <c r="Z45" s="14"/>
      <c r="AA45" s="13">
        <f t="shared" si="16"/>
        <v>0</v>
      </c>
      <c r="AB45" s="14"/>
      <c r="AC45" s="13">
        <f t="shared" si="17"/>
        <v>0</v>
      </c>
      <c r="AD45" s="14">
        <v>1.96</v>
      </c>
      <c r="AE45" s="13">
        <f t="shared" si="18"/>
        <v>6101.088000000001</v>
      </c>
      <c r="AF45" s="14">
        <v>2.22</v>
      </c>
      <c r="AG45" s="21">
        <f t="shared" si="19"/>
        <v>6910.416000000001</v>
      </c>
      <c r="AH45" s="22">
        <f t="shared" si="10"/>
        <v>15.57999935749165</v>
      </c>
      <c r="AI45" s="33">
        <f t="shared" si="11"/>
        <v>48497.422000000006</v>
      </c>
    </row>
    <row r="46" spans="1:35" ht="15.75" customHeight="1">
      <c r="A46" s="32">
        <v>40</v>
      </c>
      <c r="B46" s="17" t="s">
        <v>42</v>
      </c>
      <c r="C46" s="94" t="s">
        <v>119</v>
      </c>
      <c r="D46" s="94"/>
      <c r="E46" s="2">
        <v>2054.9</v>
      </c>
      <c r="F46" s="8">
        <v>1.42</v>
      </c>
      <c r="G46" s="4">
        <f t="shared" si="0"/>
        <v>2917.958</v>
      </c>
      <c r="H46" s="3">
        <v>1.34</v>
      </c>
      <c r="I46" s="5">
        <f t="shared" si="1"/>
        <v>2753.5660000000003</v>
      </c>
      <c r="J46" s="3">
        <v>0.77</v>
      </c>
      <c r="K46" s="5">
        <f t="shared" si="2"/>
        <v>1582.2730000000001</v>
      </c>
      <c r="L46" s="4">
        <v>4109.8</v>
      </c>
      <c r="M46" s="4">
        <v>2</v>
      </c>
      <c r="N46" s="5"/>
      <c r="O46" s="5"/>
      <c r="P46" s="5"/>
      <c r="Q46" s="5"/>
      <c r="R46" s="3">
        <v>1.95</v>
      </c>
      <c r="S46" s="4">
        <f t="shared" si="14"/>
        <v>4007.0550000000003</v>
      </c>
      <c r="T46" s="6">
        <v>0.48</v>
      </c>
      <c r="U46" s="5">
        <f t="shared" si="20"/>
        <v>986.352</v>
      </c>
      <c r="V46" s="6">
        <v>0.65</v>
      </c>
      <c r="W46" s="4">
        <f>V46*E46</f>
        <v>1335.6850000000002</v>
      </c>
      <c r="X46" s="14"/>
      <c r="Y46" s="13">
        <f t="shared" si="15"/>
        <v>0</v>
      </c>
      <c r="Z46" s="14"/>
      <c r="AA46" s="13">
        <f t="shared" si="16"/>
        <v>0</v>
      </c>
      <c r="AB46" s="14">
        <v>0.14</v>
      </c>
      <c r="AC46" s="13">
        <f t="shared" si="17"/>
        <v>287.68600000000004</v>
      </c>
      <c r="AD46" s="14">
        <v>1.96</v>
      </c>
      <c r="AE46" s="13">
        <f t="shared" si="18"/>
        <v>4027.6040000000003</v>
      </c>
      <c r="AF46" s="14">
        <v>2.22</v>
      </c>
      <c r="AG46" s="21">
        <f t="shared" si="19"/>
        <v>4561.878000000001</v>
      </c>
      <c r="AH46" s="22">
        <f t="shared" si="10"/>
        <v>12.930000000000001</v>
      </c>
      <c r="AI46" s="33">
        <f t="shared" si="11"/>
        <v>26569.997000000003</v>
      </c>
    </row>
    <row r="47" spans="1:35" ht="15.75" customHeight="1">
      <c r="A47" s="32">
        <v>41</v>
      </c>
      <c r="B47" s="17" t="s">
        <v>44</v>
      </c>
      <c r="C47" s="94" t="s">
        <v>119</v>
      </c>
      <c r="D47" s="94"/>
      <c r="E47" s="2">
        <v>1554.57</v>
      </c>
      <c r="F47" s="8">
        <v>1.42</v>
      </c>
      <c r="G47" s="4">
        <f t="shared" si="0"/>
        <v>2207.4894</v>
      </c>
      <c r="H47" s="3">
        <v>1.34</v>
      </c>
      <c r="I47" s="5">
        <f t="shared" si="1"/>
        <v>2083.1238</v>
      </c>
      <c r="J47" s="3">
        <v>0.77</v>
      </c>
      <c r="K47" s="5">
        <f t="shared" si="2"/>
        <v>1197.0189</v>
      </c>
      <c r="L47" s="4">
        <v>3901.97</v>
      </c>
      <c r="M47" s="4">
        <v>2.51</v>
      </c>
      <c r="N47" s="5"/>
      <c r="O47" s="5"/>
      <c r="P47" s="5"/>
      <c r="Q47" s="5"/>
      <c r="R47" s="3">
        <v>2.1</v>
      </c>
      <c r="S47" s="4">
        <f t="shared" si="14"/>
        <v>3264.597</v>
      </c>
      <c r="T47" s="6">
        <v>0.48</v>
      </c>
      <c r="U47" s="5">
        <f t="shared" si="20"/>
        <v>746.1936</v>
      </c>
      <c r="V47" s="6"/>
      <c r="W47" s="4"/>
      <c r="X47" s="14"/>
      <c r="Y47" s="13">
        <f t="shared" si="15"/>
        <v>0</v>
      </c>
      <c r="Z47" s="14"/>
      <c r="AA47" s="13">
        <f t="shared" si="16"/>
        <v>0</v>
      </c>
      <c r="AB47" s="14">
        <v>0.14</v>
      </c>
      <c r="AC47" s="13">
        <f t="shared" si="17"/>
        <v>217.6398</v>
      </c>
      <c r="AD47" s="14">
        <v>1.96</v>
      </c>
      <c r="AE47" s="13">
        <f t="shared" si="18"/>
        <v>3046.9572</v>
      </c>
      <c r="AF47" s="14">
        <v>2.22</v>
      </c>
      <c r="AG47" s="21">
        <f t="shared" si="19"/>
        <v>3451.1454000000003</v>
      </c>
      <c r="AH47" s="22">
        <f t="shared" si="10"/>
        <v>12.94</v>
      </c>
      <c r="AI47" s="33">
        <f t="shared" si="11"/>
        <v>20116.275100000003</v>
      </c>
    </row>
    <row r="48" spans="1:35" ht="15.75" customHeight="1">
      <c r="A48" s="32">
        <v>42</v>
      </c>
      <c r="B48" s="17" t="s">
        <v>45</v>
      </c>
      <c r="C48" s="94" t="s">
        <v>119</v>
      </c>
      <c r="D48" s="94"/>
      <c r="E48" s="2">
        <v>1289.3</v>
      </c>
      <c r="F48" s="8">
        <v>1.42</v>
      </c>
      <c r="G48" s="4">
        <f t="shared" si="0"/>
        <v>1830.8059999999998</v>
      </c>
      <c r="H48" s="3">
        <v>1.34</v>
      </c>
      <c r="I48" s="5">
        <f t="shared" si="1"/>
        <v>1727.662</v>
      </c>
      <c r="J48" s="3">
        <v>0.77</v>
      </c>
      <c r="K48" s="5">
        <f t="shared" si="2"/>
        <v>992.761</v>
      </c>
      <c r="L48" s="4">
        <v>2127.35</v>
      </c>
      <c r="M48" s="4">
        <v>1.65</v>
      </c>
      <c r="N48" s="5"/>
      <c r="O48" s="5"/>
      <c r="P48" s="5"/>
      <c r="Q48" s="5"/>
      <c r="R48" s="3">
        <v>1.67</v>
      </c>
      <c r="S48" s="4">
        <f t="shared" si="14"/>
        <v>2153.131</v>
      </c>
      <c r="T48" s="6">
        <v>0.48</v>
      </c>
      <c r="U48" s="5">
        <f t="shared" si="20"/>
        <v>618.8639999999999</v>
      </c>
      <c r="V48" s="6">
        <v>0.96</v>
      </c>
      <c r="W48" s="4">
        <f>V48*E48</f>
        <v>1237.7279999999998</v>
      </c>
      <c r="X48" s="13">
        <v>0.08</v>
      </c>
      <c r="Y48" s="13">
        <f t="shared" si="15"/>
        <v>103.144</v>
      </c>
      <c r="Z48" s="14"/>
      <c r="AA48" s="13">
        <f t="shared" si="16"/>
        <v>0</v>
      </c>
      <c r="AB48" s="14">
        <v>0.14</v>
      </c>
      <c r="AC48" s="13">
        <f t="shared" si="17"/>
        <v>180.502</v>
      </c>
      <c r="AD48" s="14">
        <v>1.96</v>
      </c>
      <c r="AE48" s="13">
        <f t="shared" si="18"/>
        <v>2527.028</v>
      </c>
      <c r="AF48" s="14">
        <v>2.22</v>
      </c>
      <c r="AG48" s="21">
        <f t="shared" si="19"/>
        <v>2862.246</v>
      </c>
      <c r="AH48" s="22">
        <f t="shared" si="10"/>
        <v>12.69</v>
      </c>
      <c r="AI48" s="33">
        <f t="shared" si="11"/>
        <v>16361.361999999997</v>
      </c>
    </row>
    <row r="49" spans="1:35" ht="15.75" customHeight="1">
      <c r="A49" s="32">
        <v>43</v>
      </c>
      <c r="B49" s="17" t="s">
        <v>46</v>
      </c>
      <c r="C49" s="94" t="s">
        <v>119</v>
      </c>
      <c r="D49" s="94"/>
      <c r="E49" s="2">
        <v>2032.7</v>
      </c>
      <c r="F49" s="8">
        <v>1.42</v>
      </c>
      <c r="G49" s="4">
        <f t="shared" si="0"/>
        <v>2886.4339999999997</v>
      </c>
      <c r="H49" s="3">
        <v>1.34</v>
      </c>
      <c r="I49" s="5">
        <f t="shared" si="1"/>
        <v>2723.818</v>
      </c>
      <c r="J49" s="3">
        <v>0.77</v>
      </c>
      <c r="K49" s="5">
        <f t="shared" si="2"/>
        <v>1565.179</v>
      </c>
      <c r="L49" s="4">
        <v>3577.55</v>
      </c>
      <c r="M49" s="4">
        <v>1.76</v>
      </c>
      <c r="N49" s="5"/>
      <c r="O49" s="5"/>
      <c r="P49" s="5"/>
      <c r="Q49" s="5"/>
      <c r="R49" s="3">
        <v>2.04</v>
      </c>
      <c r="S49" s="4">
        <f t="shared" si="14"/>
        <v>4146.7080000000005</v>
      </c>
      <c r="T49" s="6">
        <v>0.48</v>
      </c>
      <c r="U49" s="5">
        <f t="shared" si="20"/>
        <v>975.696</v>
      </c>
      <c r="V49" s="6">
        <v>0.61</v>
      </c>
      <c r="W49" s="4">
        <f>V49*E49</f>
        <v>1239.947</v>
      </c>
      <c r="X49" s="14"/>
      <c r="Y49" s="13">
        <f t="shared" si="15"/>
        <v>0</v>
      </c>
      <c r="Z49" s="14"/>
      <c r="AA49" s="13">
        <f t="shared" si="16"/>
        <v>0</v>
      </c>
      <c r="AB49" s="14">
        <v>0.14</v>
      </c>
      <c r="AC49" s="13">
        <f t="shared" si="17"/>
        <v>284.57800000000003</v>
      </c>
      <c r="AD49" s="14">
        <v>1.96</v>
      </c>
      <c r="AE49" s="13">
        <f t="shared" si="18"/>
        <v>3984.092</v>
      </c>
      <c r="AF49" s="14">
        <v>2.12</v>
      </c>
      <c r="AG49" s="21">
        <f t="shared" si="19"/>
        <v>4309.3240000000005</v>
      </c>
      <c r="AH49" s="22">
        <f t="shared" si="10"/>
        <v>12.64</v>
      </c>
      <c r="AI49" s="33">
        <f t="shared" si="11"/>
        <v>25693.466</v>
      </c>
    </row>
    <row r="50" spans="1:35" ht="15.75" customHeight="1">
      <c r="A50" s="32">
        <v>44</v>
      </c>
      <c r="B50" s="17" t="s">
        <v>47</v>
      </c>
      <c r="C50" s="94" t="s">
        <v>119</v>
      </c>
      <c r="D50" s="94"/>
      <c r="E50" s="2">
        <v>1298.3</v>
      </c>
      <c r="F50" s="8">
        <v>1.42</v>
      </c>
      <c r="G50" s="4">
        <f t="shared" si="0"/>
        <v>1843.5859999999998</v>
      </c>
      <c r="H50" s="3">
        <v>1.34</v>
      </c>
      <c r="I50" s="5">
        <f t="shared" si="1"/>
        <v>1739.722</v>
      </c>
      <c r="J50" s="3">
        <v>0.77</v>
      </c>
      <c r="K50" s="5">
        <f t="shared" si="2"/>
        <v>999.691</v>
      </c>
      <c r="L50" s="4">
        <v>3025.04</v>
      </c>
      <c r="M50" s="4">
        <v>2.33</v>
      </c>
      <c r="N50" s="5"/>
      <c r="O50" s="5"/>
      <c r="P50" s="5"/>
      <c r="Q50" s="5"/>
      <c r="R50" s="3">
        <v>2.16</v>
      </c>
      <c r="S50" s="4">
        <f t="shared" si="14"/>
        <v>2804.328</v>
      </c>
      <c r="T50" s="6">
        <v>0.48</v>
      </c>
      <c r="U50" s="5">
        <f t="shared" si="20"/>
        <v>623.184</v>
      </c>
      <c r="V50" s="6"/>
      <c r="W50" s="4"/>
      <c r="X50" s="13">
        <v>0.11</v>
      </c>
      <c r="Y50" s="13">
        <f t="shared" si="15"/>
        <v>142.813</v>
      </c>
      <c r="Z50" s="14"/>
      <c r="AA50" s="13">
        <f t="shared" si="16"/>
        <v>0</v>
      </c>
      <c r="AB50" s="14">
        <v>0.14</v>
      </c>
      <c r="AC50" s="13">
        <f t="shared" si="17"/>
        <v>181.762</v>
      </c>
      <c r="AD50" s="14">
        <v>1.96</v>
      </c>
      <c r="AE50" s="13">
        <f t="shared" si="18"/>
        <v>2544.6679999999997</v>
      </c>
      <c r="AF50" s="14">
        <v>2.22</v>
      </c>
      <c r="AG50" s="21">
        <f t="shared" si="19"/>
        <v>2882.226</v>
      </c>
      <c r="AH50" s="22">
        <f t="shared" si="10"/>
        <v>12.930000000000001</v>
      </c>
      <c r="AI50" s="33">
        <f t="shared" si="11"/>
        <v>16787.16</v>
      </c>
    </row>
    <row r="51" spans="1:35" ht="15.75" customHeight="1">
      <c r="A51" s="32">
        <v>45</v>
      </c>
      <c r="B51" s="17" t="s">
        <v>48</v>
      </c>
      <c r="C51" s="98" t="s">
        <v>114</v>
      </c>
      <c r="D51" s="99"/>
      <c r="E51" s="2">
        <v>268</v>
      </c>
      <c r="F51" s="8">
        <v>1.42</v>
      </c>
      <c r="G51" s="4">
        <f t="shared" si="0"/>
        <v>380.56</v>
      </c>
      <c r="H51" s="3">
        <v>1.34</v>
      </c>
      <c r="I51" s="5">
        <f t="shared" si="1"/>
        <v>359.12</v>
      </c>
      <c r="J51" s="3">
        <v>0.77</v>
      </c>
      <c r="K51" s="5">
        <f t="shared" si="2"/>
        <v>206.36</v>
      </c>
      <c r="L51" s="4">
        <v>611.04</v>
      </c>
      <c r="M51" s="4">
        <v>2.28</v>
      </c>
      <c r="N51" s="5"/>
      <c r="O51" s="5"/>
      <c r="P51" s="5"/>
      <c r="Q51" s="5"/>
      <c r="R51" s="3">
        <v>2.58</v>
      </c>
      <c r="S51" s="4">
        <f t="shared" si="14"/>
        <v>691.44</v>
      </c>
      <c r="T51" s="6">
        <v>0.08</v>
      </c>
      <c r="U51" s="5">
        <f t="shared" si="20"/>
        <v>21.44</v>
      </c>
      <c r="V51" s="6"/>
      <c r="W51" s="4"/>
      <c r="X51" s="14"/>
      <c r="Y51" s="13">
        <f t="shared" si="15"/>
        <v>0</v>
      </c>
      <c r="Z51" s="13">
        <v>0.31</v>
      </c>
      <c r="AA51" s="13">
        <f t="shared" si="16"/>
        <v>83.08</v>
      </c>
      <c r="AB51" s="14"/>
      <c r="AC51" s="13">
        <f t="shared" si="17"/>
        <v>0</v>
      </c>
      <c r="AD51" s="14">
        <v>1.96</v>
      </c>
      <c r="AE51" s="13">
        <f t="shared" si="18"/>
        <v>525.28</v>
      </c>
      <c r="AF51" s="14">
        <v>2.22</v>
      </c>
      <c r="AG51" s="21">
        <f t="shared" si="19"/>
        <v>594.96</v>
      </c>
      <c r="AH51" s="22">
        <f t="shared" si="10"/>
        <v>12.960000000000003</v>
      </c>
      <c r="AI51" s="33">
        <f t="shared" si="11"/>
        <v>3473.2799999999997</v>
      </c>
    </row>
    <row r="52" spans="1:35" ht="15.75" customHeight="1">
      <c r="A52" s="32">
        <v>46</v>
      </c>
      <c r="B52" s="17" t="s">
        <v>49</v>
      </c>
      <c r="C52" s="98" t="s">
        <v>114</v>
      </c>
      <c r="D52" s="99"/>
      <c r="E52" s="2">
        <v>289.2</v>
      </c>
      <c r="F52" s="8">
        <v>1.42</v>
      </c>
      <c r="G52" s="4">
        <f t="shared" si="0"/>
        <v>410.664</v>
      </c>
      <c r="H52" s="3">
        <v>1.34</v>
      </c>
      <c r="I52" s="5">
        <f t="shared" si="1"/>
        <v>387.528</v>
      </c>
      <c r="J52" s="3">
        <v>0.77</v>
      </c>
      <c r="K52" s="5">
        <f t="shared" si="2"/>
        <v>222.684</v>
      </c>
      <c r="L52" s="4">
        <v>708.54</v>
      </c>
      <c r="M52" s="4">
        <v>2.45</v>
      </c>
      <c r="N52" s="5"/>
      <c r="O52" s="5"/>
      <c r="P52" s="5"/>
      <c r="Q52" s="5"/>
      <c r="R52" s="3">
        <v>2.39</v>
      </c>
      <c r="S52" s="4">
        <f t="shared" si="14"/>
        <v>691.188</v>
      </c>
      <c r="T52" s="6">
        <v>0.08</v>
      </c>
      <c r="U52" s="5">
        <f t="shared" si="20"/>
        <v>23.136</v>
      </c>
      <c r="V52" s="6"/>
      <c r="W52" s="4"/>
      <c r="X52" s="14"/>
      <c r="Y52" s="13">
        <f t="shared" si="15"/>
        <v>0</v>
      </c>
      <c r="Z52" s="13">
        <v>0.31</v>
      </c>
      <c r="AA52" s="13">
        <f t="shared" si="16"/>
        <v>89.652</v>
      </c>
      <c r="AB52" s="14"/>
      <c r="AC52" s="13">
        <f t="shared" si="17"/>
        <v>0</v>
      </c>
      <c r="AD52" s="14">
        <v>1.96</v>
      </c>
      <c r="AE52" s="13">
        <f t="shared" si="18"/>
        <v>566.832</v>
      </c>
      <c r="AF52" s="14">
        <v>2.22</v>
      </c>
      <c r="AG52" s="21">
        <f t="shared" si="19"/>
        <v>642.024</v>
      </c>
      <c r="AH52" s="22">
        <f t="shared" si="10"/>
        <v>12.940000000000003</v>
      </c>
      <c r="AI52" s="33">
        <f t="shared" si="11"/>
        <v>3742.2479999999996</v>
      </c>
    </row>
    <row r="53" spans="1:35" ht="15.75" customHeight="1">
      <c r="A53" s="32">
        <v>47</v>
      </c>
      <c r="B53" s="17" t="s">
        <v>50</v>
      </c>
      <c r="C53" s="98" t="s">
        <v>113</v>
      </c>
      <c r="D53" s="99"/>
      <c r="E53" s="2">
        <v>6093.2</v>
      </c>
      <c r="F53" s="8">
        <v>1.42</v>
      </c>
      <c r="G53" s="4">
        <f t="shared" si="0"/>
        <v>8652.344</v>
      </c>
      <c r="H53" s="3">
        <v>1.34</v>
      </c>
      <c r="I53" s="5">
        <f t="shared" si="1"/>
        <v>8164.888</v>
      </c>
      <c r="J53" s="3">
        <v>0.76</v>
      </c>
      <c r="K53" s="5">
        <f t="shared" si="2"/>
        <v>4630.832</v>
      </c>
      <c r="L53" s="4">
        <v>5362.02</v>
      </c>
      <c r="M53" s="4">
        <f>L53/E53</f>
        <v>0.8800006564695071</v>
      </c>
      <c r="N53" s="5"/>
      <c r="O53" s="5"/>
      <c r="P53" s="5"/>
      <c r="Q53" s="5"/>
      <c r="R53" s="3">
        <v>2.29</v>
      </c>
      <c r="S53" s="4">
        <f t="shared" si="14"/>
        <v>13953.428</v>
      </c>
      <c r="T53" s="6">
        <v>0.08</v>
      </c>
      <c r="U53" s="5">
        <f t="shared" si="20"/>
        <v>487.456</v>
      </c>
      <c r="V53" s="6">
        <v>0.2</v>
      </c>
      <c r="W53" s="4">
        <f>V53*E53</f>
        <v>1218.64</v>
      </c>
      <c r="X53" s="13">
        <v>0.06</v>
      </c>
      <c r="Y53" s="13">
        <f t="shared" si="15"/>
        <v>365.592</v>
      </c>
      <c r="Z53" s="13">
        <v>0.31</v>
      </c>
      <c r="AA53" s="13">
        <f t="shared" si="16"/>
        <v>1888.8919999999998</v>
      </c>
      <c r="AB53" s="14"/>
      <c r="AC53" s="13">
        <f t="shared" si="17"/>
        <v>0</v>
      </c>
      <c r="AD53" s="14">
        <v>1.96</v>
      </c>
      <c r="AE53" s="13">
        <f t="shared" si="18"/>
        <v>11942.671999999999</v>
      </c>
      <c r="AF53" s="14">
        <v>2.22</v>
      </c>
      <c r="AG53" s="21">
        <f t="shared" si="19"/>
        <v>13526.904</v>
      </c>
      <c r="AH53" s="22">
        <f t="shared" si="10"/>
        <v>11.520000656469508</v>
      </c>
      <c r="AI53" s="33">
        <f t="shared" si="11"/>
        <v>70193.66799999999</v>
      </c>
    </row>
    <row r="54" spans="1:35" ht="15.75" customHeight="1">
      <c r="A54" s="32">
        <v>48</v>
      </c>
      <c r="B54" s="17" t="s">
        <v>51</v>
      </c>
      <c r="C54" s="98" t="s">
        <v>113</v>
      </c>
      <c r="D54" s="99"/>
      <c r="E54" s="2">
        <v>4983.6</v>
      </c>
      <c r="F54" s="8">
        <v>1.42</v>
      </c>
      <c r="G54" s="4">
        <f t="shared" si="0"/>
        <v>7076.712</v>
      </c>
      <c r="H54" s="3">
        <v>1.34</v>
      </c>
      <c r="I54" s="5">
        <f t="shared" si="1"/>
        <v>6678.024000000001</v>
      </c>
      <c r="J54" s="3">
        <v>0.79</v>
      </c>
      <c r="K54" s="5">
        <f t="shared" si="2"/>
        <v>3937.0440000000003</v>
      </c>
      <c r="L54" s="4">
        <v>9020.32</v>
      </c>
      <c r="M54" s="4">
        <v>1.81</v>
      </c>
      <c r="N54" s="5"/>
      <c r="O54" s="5"/>
      <c r="P54" s="5"/>
      <c r="Q54" s="5"/>
      <c r="R54" s="3">
        <v>2.19</v>
      </c>
      <c r="S54" s="4">
        <f t="shared" si="14"/>
        <v>10914.084</v>
      </c>
      <c r="T54" s="6">
        <v>0.08</v>
      </c>
      <c r="U54" s="5">
        <f t="shared" si="20"/>
        <v>398.68800000000005</v>
      </c>
      <c r="V54" s="6">
        <v>0.25</v>
      </c>
      <c r="W54" s="4">
        <f>V54*E54</f>
        <v>1245.9</v>
      </c>
      <c r="X54" s="13">
        <v>0.07</v>
      </c>
      <c r="Y54" s="13">
        <f t="shared" si="15"/>
        <v>348.85200000000003</v>
      </c>
      <c r="Z54" s="13">
        <v>0.31</v>
      </c>
      <c r="AA54" s="13">
        <f t="shared" si="16"/>
        <v>1544.9160000000002</v>
      </c>
      <c r="AB54" s="14"/>
      <c r="AC54" s="13">
        <f t="shared" si="17"/>
        <v>0</v>
      </c>
      <c r="AD54" s="14">
        <v>1.96</v>
      </c>
      <c r="AE54" s="13">
        <f t="shared" si="18"/>
        <v>9767.856</v>
      </c>
      <c r="AF54" s="14">
        <v>2.22</v>
      </c>
      <c r="AG54" s="21">
        <f t="shared" si="19"/>
        <v>11063.592000000002</v>
      </c>
      <c r="AH54" s="22">
        <f t="shared" si="10"/>
        <v>12.44</v>
      </c>
      <c r="AI54" s="33">
        <f t="shared" si="11"/>
        <v>61995.988000000005</v>
      </c>
    </row>
    <row r="55" spans="1:35" ht="15.75" customHeight="1">
      <c r="A55" s="32">
        <v>49</v>
      </c>
      <c r="B55" s="17" t="s">
        <v>52</v>
      </c>
      <c r="C55" s="98" t="s">
        <v>113</v>
      </c>
      <c r="D55" s="99"/>
      <c r="E55" s="2">
        <v>6682.7</v>
      </c>
      <c r="F55" s="8">
        <v>1.06</v>
      </c>
      <c r="G55" s="4">
        <f t="shared" si="0"/>
        <v>7083.662</v>
      </c>
      <c r="H55" s="3">
        <v>1.23</v>
      </c>
      <c r="I55" s="5">
        <f t="shared" si="1"/>
        <v>8219.721</v>
      </c>
      <c r="J55" s="3">
        <v>0.72</v>
      </c>
      <c r="K55" s="5">
        <f t="shared" si="2"/>
        <v>4811.544</v>
      </c>
      <c r="L55" s="4">
        <v>12028.86</v>
      </c>
      <c r="M55" s="4">
        <v>1.8</v>
      </c>
      <c r="N55" s="5"/>
      <c r="O55" s="5"/>
      <c r="P55" s="5"/>
      <c r="Q55" s="5"/>
      <c r="R55" s="3">
        <v>1.97</v>
      </c>
      <c r="S55" s="4">
        <f t="shared" si="14"/>
        <v>13164.919</v>
      </c>
      <c r="T55" s="6">
        <v>0.06</v>
      </c>
      <c r="U55" s="5">
        <f t="shared" si="20"/>
        <v>400.962</v>
      </c>
      <c r="V55" s="6">
        <v>0.2</v>
      </c>
      <c r="W55" s="4">
        <f>V55*E55</f>
        <v>1336.54</v>
      </c>
      <c r="X55" s="13">
        <v>0.22</v>
      </c>
      <c r="Y55" s="13">
        <f t="shared" si="15"/>
        <v>1470.194</v>
      </c>
      <c r="Z55" s="13">
        <v>0.31</v>
      </c>
      <c r="AA55" s="13">
        <f t="shared" si="16"/>
        <v>2071.6369999999997</v>
      </c>
      <c r="AB55" s="14"/>
      <c r="AC55" s="13">
        <f t="shared" si="17"/>
        <v>0</v>
      </c>
      <c r="AD55" s="14">
        <v>1.65</v>
      </c>
      <c r="AE55" s="13">
        <f t="shared" si="18"/>
        <v>11026.455</v>
      </c>
      <c r="AF55" s="14">
        <v>1.83</v>
      </c>
      <c r="AG55" s="21">
        <f t="shared" si="19"/>
        <v>12229.341</v>
      </c>
      <c r="AH55" s="22">
        <f t="shared" si="10"/>
        <v>11.049999999999999</v>
      </c>
      <c r="AI55" s="33">
        <f t="shared" si="11"/>
        <v>73843.835</v>
      </c>
    </row>
    <row r="56" spans="1:35" ht="15.75" customHeight="1">
      <c r="A56" s="32">
        <v>50</v>
      </c>
      <c r="B56" s="17" t="s">
        <v>53</v>
      </c>
      <c r="C56" s="94" t="s">
        <v>113</v>
      </c>
      <c r="D56" s="94"/>
      <c r="E56" s="2">
        <v>4772.4</v>
      </c>
      <c r="F56" s="8">
        <v>1.42</v>
      </c>
      <c r="G56" s="4">
        <f t="shared" si="0"/>
        <v>6776.807999999999</v>
      </c>
      <c r="H56" s="3">
        <v>1.34</v>
      </c>
      <c r="I56" s="5">
        <f t="shared" si="1"/>
        <v>6395.016</v>
      </c>
      <c r="J56" s="3">
        <v>0.79</v>
      </c>
      <c r="K56" s="5">
        <f t="shared" si="2"/>
        <v>3770.196</v>
      </c>
      <c r="L56" s="4">
        <v>10308.38</v>
      </c>
      <c r="M56" s="4">
        <v>2.16</v>
      </c>
      <c r="N56" s="5"/>
      <c r="O56" s="5"/>
      <c r="P56" s="5">
        <v>0.94</v>
      </c>
      <c r="Q56" s="5">
        <f>P56*E56</f>
        <v>4486.056</v>
      </c>
      <c r="R56" s="3">
        <v>2.06</v>
      </c>
      <c r="S56" s="4">
        <f t="shared" si="14"/>
        <v>9831.144</v>
      </c>
      <c r="T56" s="6">
        <v>0.08</v>
      </c>
      <c r="U56" s="5">
        <f t="shared" si="20"/>
        <v>381.792</v>
      </c>
      <c r="V56" s="6">
        <v>0.29</v>
      </c>
      <c r="W56" s="4">
        <f>V56*E56</f>
        <v>1383.9959999999999</v>
      </c>
      <c r="X56" s="13">
        <v>0.04</v>
      </c>
      <c r="Y56" s="13">
        <f t="shared" si="15"/>
        <v>190.896</v>
      </c>
      <c r="Z56" s="13">
        <v>0.31</v>
      </c>
      <c r="AA56" s="13">
        <f t="shared" si="16"/>
        <v>1479.444</v>
      </c>
      <c r="AB56" s="14"/>
      <c r="AC56" s="13">
        <f t="shared" si="17"/>
        <v>0</v>
      </c>
      <c r="AD56" s="14">
        <v>1.96</v>
      </c>
      <c r="AE56" s="13">
        <f t="shared" si="18"/>
        <v>9353.903999999999</v>
      </c>
      <c r="AF56" s="14">
        <v>2.12</v>
      </c>
      <c r="AG56" s="21">
        <f t="shared" si="19"/>
        <v>10117.488</v>
      </c>
      <c r="AH56" s="22">
        <f t="shared" si="10"/>
        <v>13.510000000000002</v>
      </c>
      <c r="AI56" s="33">
        <f t="shared" si="11"/>
        <v>64475.119999999995</v>
      </c>
    </row>
    <row r="57" spans="1:35" ht="15.75" customHeight="1">
      <c r="A57" s="32">
        <v>51</v>
      </c>
      <c r="B57" s="17" t="s">
        <v>54</v>
      </c>
      <c r="C57" s="94" t="s">
        <v>119</v>
      </c>
      <c r="D57" s="94"/>
      <c r="E57" s="2">
        <v>382.9</v>
      </c>
      <c r="F57" s="8">
        <v>1.42</v>
      </c>
      <c r="G57" s="4">
        <f t="shared" si="0"/>
        <v>543.718</v>
      </c>
      <c r="H57" s="3">
        <v>1.34</v>
      </c>
      <c r="I57" s="5">
        <f t="shared" si="1"/>
        <v>513.086</v>
      </c>
      <c r="J57" s="3">
        <v>0.79</v>
      </c>
      <c r="K57" s="5">
        <f t="shared" si="2"/>
        <v>302.491</v>
      </c>
      <c r="L57" s="4">
        <v>865.35</v>
      </c>
      <c r="M57" s="4">
        <v>2.26</v>
      </c>
      <c r="N57" s="5"/>
      <c r="O57" s="5"/>
      <c r="P57" s="5"/>
      <c r="Q57" s="5"/>
      <c r="R57" s="3">
        <v>1.92</v>
      </c>
      <c r="S57" s="4">
        <f t="shared" si="14"/>
        <v>735.1679999999999</v>
      </c>
      <c r="T57" s="6">
        <v>0.48</v>
      </c>
      <c r="U57" s="5">
        <f t="shared" si="20"/>
        <v>183.79199999999997</v>
      </c>
      <c r="V57" s="6"/>
      <c r="W57" s="4"/>
      <c r="X57" s="14"/>
      <c r="Y57" s="13">
        <f t="shared" si="15"/>
        <v>0</v>
      </c>
      <c r="Z57" s="14"/>
      <c r="AA57" s="13">
        <f t="shared" si="16"/>
        <v>0</v>
      </c>
      <c r="AB57" s="14">
        <v>0.14</v>
      </c>
      <c r="AC57" s="13">
        <f t="shared" si="17"/>
        <v>53.606</v>
      </c>
      <c r="AD57" s="14">
        <v>1.96</v>
      </c>
      <c r="AE57" s="13">
        <f t="shared" si="18"/>
        <v>750.4839999999999</v>
      </c>
      <c r="AF57" s="14">
        <v>2.22</v>
      </c>
      <c r="AG57" s="21">
        <f t="shared" si="19"/>
        <v>850.038</v>
      </c>
      <c r="AH57" s="22">
        <f t="shared" si="10"/>
        <v>12.53</v>
      </c>
      <c r="AI57" s="33">
        <f t="shared" si="11"/>
        <v>4797.873</v>
      </c>
    </row>
    <row r="58" spans="1:35" ht="15.75" customHeight="1">
      <c r="A58" s="32">
        <v>52</v>
      </c>
      <c r="B58" s="19" t="s">
        <v>55</v>
      </c>
      <c r="C58" s="98" t="s">
        <v>119</v>
      </c>
      <c r="D58" s="99"/>
      <c r="E58" s="2">
        <v>423.6</v>
      </c>
      <c r="F58" s="8">
        <v>1.42</v>
      </c>
      <c r="G58" s="4">
        <f t="shared" si="0"/>
        <v>601.5120000000001</v>
      </c>
      <c r="H58" s="3">
        <v>1.34</v>
      </c>
      <c r="I58" s="5">
        <f t="shared" si="1"/>
        <v>567.624</v>
      </c>
      <c r="J58" s="3">
        <v>0.77</v>
      </c>
      <c r="K58" s="5">
        <f t="shared" si="2"/>
        <v>326.172</v>
      </c>
      <c r="L58" s="4">
        <v>1114.07</v>
      </c>
      <c r="M58" s="4">
        <v>2.63</v>
      </c>
      <c r="N58" s="5"/>
      <c r="O58" s="5"/>
      <c r="P58" s="5"/>
      <c r="Q58" s="5"/>
      <c r="R58" s="3">
        <v>2.21</v>
      </c>
      <c r="S58" s="4">
        <f t="shared" si="14"/>
        <v>936.1560000000001</v>
      </c>
      <c r="T58" s="6">
        <v>0.48</v>
      </c>
      <c r="U58" s="5">
        <f t="shared" si="20"/>
        <v>203.328</v>
      </c>
      <c r="V58" s="6"/>
      <c r="W58" s="4"/>
      <c r="X58" s="14"/>
      <c r="Y58" s="13">
        <f t="shared" si="15"/>
        <v>0</v>
      </c>
      <c r="Z58" s="13">
        <v>0.31</v>
      </c>
      <c r="AA58" s="13">
        <f t="shared" si="16"/>
        <v>131.316</v>
      </c>
      <c r="AB58" s="14"/>
      <c r="AC58" s="13">
        <f t="shared" si="17"/>
        <v>0</v>
      </c>
      <c r="AD58" s="14">
        <v>1.96</v>
      </c>
      <c r="AE58" s="13">
        <f t="shared" si="18"/>
        <v>830.2560000000001</v>
      </c>
      <c r="AF58" s="14">
        <v>1.78</v>
      </c>
      <c r="AG58" s="21">
        <f t="shared" si="19"/>
        <v>754.008</v>
      </c>
      <c r="AH58" s="22">
        <f t="shared" si="10"/>
        <v>12.9</v>
      </c>
      <c r="AI58" s="33">
        <f t="shared" si="11"/>
        <v>5464.441999999999</v>
      </c>
    </row>
    <row r="59" spans="1:35" ht="15.75" customHeight="1">
      <c r="A59" s="32">
        <v>53</v>
      </c>
      <c r="B59" s="19" t="s">
        <v>56</v>
      </c>
      <c r="C59" s="98" t="s">
        <v>119</v>
      </c>
      <c r="D59" s="99"/>
      <c r="E59" s="2">
        <v>704.5</v>
      </c>
      <c r="F59" s="8">
        <v>1.42</v>
      </c>
      <c r="G59" s="4">
        <f t="shared" si="0"/>
        <v>1000.39</v>
      </c>
      <c r="H59" s="3">
        <v>1.34</v>
      </c>
      <c r="I59" s="5">
        <f t="shared" si="1"/>
        <v>944.0300000000001</v>
      </c>
      <c r="J59" s="3">
        <v>0.77</v>
      </c>
      <c r="K59" s="5">
        <f t="shared" si="2"/>
        <v>542.465</v>
      </c>
      <c r="L59" s="4">
        <v>1859.88</v>
      </c>
      <c r="M59" s="4">
        <v>2.64</v>
      </c>
      <c r="N59" s="5"/>
      <c r="O59" s="5"/>
      <c r="P59" s="5"/>
      <c r="Q59" s="5"/>
      <c r="R59" s="3">
        <v>2.2</v>
      </c>
      <c r="S59" s="4">
        <f t="shared" si="14"/>
        <v>1549.9</v>
      </c>
      <c r="T59" s="6">
        <v>0.48</v>
      </c>
      <c r="U59" s="5">
        <f t="shared" si="20"/>
        <v>338.15999999999997</v>
      </c>
      <c r="V59" s="6"/>
      <c r="W59" s="4"/>
      <c r="X59" s="14"/>
      <c r="Y59" s="13">
        <f t="shared" si="15"/>
        <v>0</v>
      </c>
      <c r="Z59" s="13">
        <v>0.31</v>
      </c>
      <c r="AA59" s="13">
        <f t="shared" si="16"/>
        <v>218.395</v>
      </c>
      <c r="AB59" s="14"/>
      <c r="AC59" s="13">
        <f t="shared" si="17"/>
        <v>0</v>
      </c>
      <c r="AD59" s="14">
        <v>1.96</v>
      </c>
      <c r="AE59" s="13">
        <f t="shared" si="18"/>
        <v>1380.82</v>
      </c>
      <c r="AF59" s="14">
        <v>1.78</v>
      </c>
      <c r="AG59" s="21">
        <f t="shared" si="19"/>
        <v>1254.01</v>
      </c>
      <c r="AH59" s="22">
        <f t="shared" si="10"/>
        <v>12.9</v>
      </c>
      <c r="AI59" s="33">
        <f t="shared" si="11"/>
        <v>9088.050000000001</v>
      </c>
    </row>
    <row r="60" spans="1:35" ht="15.75" customHeight="1">
      <c r="A60" s="32">
        <v>54</v>
      </c>
      <c r="B60" s="19" t="s">
        <v>57</v>
      </c>
      <c r="C60" s="94" t="s">
        <v>119</v>
      </c>
      <c r="D60" s="94"/>
      <c r="E60" s="2">
        <v>1487.7</v>
      </c>
      <c r="F60" s="8">
        <v>1.42</v>
      </c>
      <c r="G60" s="4">
        <f t="shared" si="0"/>
        <v>2112.534</v>
      </c>
      <c r="H60" s="3">
        <v>1.34</v>
      </c>
      <c r="I60" s="5">
        <f t="shared" si="1"/>
        <v>1993.5180000000003</v>
      </c>
      <c r="J60" s="3">
        <v>0.77</v>
      </c>
      <c r="K60" s="5">
        <f t="shared" si="2"/>
        <v>1145.529</v>
      </c>
      <c r="L60" s="4">
        <v>2038.15</v>
      </c>
      <c r="M60" s="4">
        <v>1.37</v>
      </c>
      <c r="N60" s="5"/>
      <c r="O60" s="5"/>
      <c r="P60" s="5"/>
      <c r="Q60" s="5"/>
      <c r="R60" s="3">
        <v>2.5</v>
      </c>
      <c r="S60" s="4">
        <f t="shared" si="14"/>
        <v>3719.25</v>
      </c>
      <c r="T60" s="6">
        <v>0.48</v>
      </c>
      <c r="U60" s="5">
        <f t="shared" si="20"/>
        <v>714.096</v>
      </c>
      <c r="V60" s="6"/>
      <c r="W60" s="4"/>
      <c r="X60" s="14"/>
      <c r="Y60" s="13">
        <f t="shared" si="15"/>
        <v>0</v>
      </c>
      <c r="Z60" s="13">
        <v>0.31</v>
      </c>
      <c r="AA60" s="13">
        <f t="shared" si="16"/>
        <v>461.187</v>
      </c>
      <c r="AB60" s="14">
        <v>0.14</v>
      </c>
      <c r="AC60" s="13">
        <f t="shared" si="17"/>
        <v>208.27800000000002</v>
      </c>
      <c r="AD60" s="14">
        <v>1.96</v>
      </c>
      <c r="AE60" s="13">
        <f t="shared" si="18"/>
        <v>2915.892</v>
      </c>
      <c r="AF60" s="14">
        <v>2.22</v>
      </c>
      <c r="AG60" s="21">
        <f t="shared" si="19"/>
        <v>3302.6940000000004</v>
      </c>
      <c r="AH60" s="22">
        <f t="shared" si="10"/>
        <v>12.510000000000003</v>
      </c>
      <c r="AI60" s="33">
        <f t="shared" si="11"/>
        <v>18611.268</v>
      </c>
    </row>
    <row r="61" spans="1:35" ht="15.75" customHeight="1">
      <c r="A61" s="32">
        <v>55</v>
      </c>
      <c r="B61" s="19" t="s">
        <v>58</v>
      </c>
      <c r="C61" s="94" t="s">
        <v>119</v>
      </c>
      <c r="D61" s="94"/>
      <c r="E61" s="2">
        <v>3397.5</v>
      </c>
      <c r="F61" s="8">
        <v>1.42</v>
      </c>
      <c r="G61" s="4">
        <f t="shared" si="0"/>
        <v>4824.45</v>
      </c>
      <c r="H61" s="3">
        <v>1.34</v>
      </c>
      <c r="I61" s="5">
        <f t="shared" si="1"/>
        <v>4552.650000000001</v>
      </c>
      <c r="J61" s="3">
        <v>0.77</v>
      </c>
      <c r="K61" s="5">
        <f t="shared" si="2"/>
        <v>2616.0750000000003</v>
      </c>
      <c r="L61" s="4">
        <v>5673.83</v>
      </c>
      <c r="M61" s="4">
        <v>1.67</v>
      </c>
      <c r="N61" s="5"/>
      <c r="O61" s="5"/>
      <c r="P61" s="5"/>
      <c r="Q61" s="5"/>
      <c r="R61" s="3">
        <v>2.17</v>
      </c>
      <c r="S61" s="4">
        <f t="shared" si="14"/>
        <v>7372.575</v>
      </c>
      <c r="T61" s="6">
        <v>0.48</v>
      </c>
      <c r="U61" s="5">
        <f t="shared" si="20"/>
        <v>1630.8</v>
      </c>
      <c r="V61" s="6">
        <v>0.36</v>
      </c>
      <c r="W61" s="4">
        <f>V61*E61</f>
        <v>1223.1</v>
      </c>
      <c r="X61" s="14"/>
      <c r="Y61" s="13">
        <f t="shared" si="15"/>
        <v>0</v>
      </c>
      <c r="Z61" s="14"/>
      <c r="AA61" s="13">
        <f t="shared" si="16"/>
        <v>0</v>
      </c>
      <c r="AB61" s="14">
        <v>0.14</v>
      </c>
      <c r="AC61" s="13">
        <f t="shared" si="17"/>
        <v>475.65000000000003</v>
      </c>
      <c r="AD61" s="14">
        <v>1.96</v>
      </c>
      <c r="AE61" s="13">
        <f t="shared" si="18"/>
        <v>6659.099999999999</v>
      </c>
      <c r="AF61" s="14">
        <v>2.22</v>
      </c>
      <c r="AG61" s="21">
        <f t="shared" si="19"/>
        <v>7542.450000000001</v>
      </c>
      <c r="AH61" s="22">
        <f t="shared" si="10"/>
        <v>12.53</v>
      </c>
      <c r="AI61" s="33">
        <f t="shared" si="11"/>
        <v>42570.82000000001</v>
      </c>
    </row>
    <row r="62" spans="1:35" ht="15.75" customHeight="1">
      <c r="A62" s="32">
        <v>56</v>
      </c>
      <c r="B62" s="19" t="s">
        <v>59</v>
      </c>
      <c r="C62" s="94" t="s">
        <v>119</v>
      </c>
      <c r="D62" s="94"/>
      <c r="E62" s="2">
        <v>1247.3</v>
      </c>
      <c r="F62" s="8">
        <v>1.42</v>
      </c>
      <c r="G62" s="4">
        <f t="shared" si="0"/>
        <v>1771.166</v>
      </c>
      <c r="H62" s="3">
        <v>1.34</v>
      </c>
      <c r="I62" s="5">
        <f t="shared" si="1"/>
        <v>1671.382</v>
      </c>
      <c r="J62" s="3">
        <v>0.77</v>
      </c>
      <c r="K62" s="5">
        <f t="shared" si="2"/>
        <v>960.4209999999999</v>
      </c>
      <c r="L62" s="4">
        <v>1772.3</v>
      </c>
      <c r="M62" s="4">
        <v>1.42</v>
      </c>
      <c r="N62" s="5"/>
      <c r="O62" s="5"/>
      <c r="P62" s="5"/>
      <c r="Q62" s="5"/>
      <c r="R62" s="3">
        <v>2.12</v>
      </c>
      <c r="S62" s="4">
        <f t="shared" si="14"/>
        <v>2644.276</v>
      </c>
      <c r="T62" s="6">
        <v>0.48</v>
      </c>
      <c r="U62" s="5">
        <f t="shared" si="20"/>
        <v>598.704</v>
      </c>
      <c r="V62" s="6">
        <v>0.99</v>
      </c>
      <c r="W62" s="4">
        <f>V62*E62</f>
        <v>1234.827</v>
      </c>
      <c r="X62" s="13">
        <v>0.08</v>
      </c>
      <c r="Y62" s="13">
        <f t="shared" si="15"/>
        <v>99.78399999999999</v>
      </c>
      <c r="Z62" s="14"/>
      <c r="AA62" s="13">
        <f t="shared" si="16"/>
        <v>0</v>
      </c>
      <c r="AB62" s="14">
        <v>0.14</v>
      </c>
      <c r="AC62" s="13">
        <f t="shared" si="17"/>
        <v>174.622</v>
      </c>
      <c r="AD62" s="14">
        <v>1.96</v>
      </c>
      <c r="AE62" s="13">
        <f t="shared" si="18"/>
        <v>2444.708</v>
      </c>
      <c r="AF62" s="14">
        <v>2.22</v>
      </c>
      <c r="AG62" s="21">
        <f t="shared" si="19"/>
        <v>2769.0060000000003</v>
      </c>
      <c r="AH62" s="22">
        <f t="shared" si="10"/>
        <v>12.94</v>
      </c>
      <c r="AI62" s="33">
        <f t="shared" si="11"/>
        <v>16141.336</v>
      </c>
    </row>
    <row r="63" spans="1:35" ht="15.75" customHeight="1">
      <c r="A63" s="32">
        <v>57</v>
      </c>
      <c r="B63" s="19" t="s">
        <v>60</v>
      </c>
      <c r="C63" s="94" t="s">
        <v>119</v>
      </c>
      <c r="D63" s="94"/>
      <c r="E63" s="2">
        <v>3115.4</v>
      </c>
      <c r="F63" s="8">
        <v>1.42</v>
      </c>
      <c r="G63" s="4">
        <f t="shared" si="0"/>
        <v>4423.8679999999995</v>
      </c>
      <c r="H63" s="3">
        <v>1.34</v>
      </c>
      <c r="I63" s="5">
        <f t="shared" si="1"/>
        <v>4174.636</v>
      </c>
      <c r="J63" s="3">
        <v>0.77</v>
      </c>
      <c r="K63" s="5">
        <f t="shared" si="2"/>
        <v>2398.858</v>
      </c>
      <c r="L63" s="4">
        <v>6261.95</v>
      </c>
      <c r="M63" s="4">
        <v>2.01</v>
      </c>
      <c r="N63" s="5"/>
      <c r="O63" s="5"/>
      <c r="P63" s="5"/>
      <c r="Q63" s="5"/>
      <c r="R63" s="3">
        <v>2.13</v>
      </c>
      <c r="S63" s="4">
        <f t="shared" si="14"/>
        <v>6635.802</v>
      </c>
      <c r="T63" s="6">
        <v>0.48</v>
      </c>
      <c r="U63" s="5">
        <f t="shared" si="20"/>
        <v>1495.392</v>
      </c>
      <c r="V63" s="6">
        <v>0.4</v>
      </c>
      <c r="W63" s="4">
        <f>V63*E63</f>
        <v>1246.16</v>
      </c>
      <c r="X63" s="13">
        <v>0.07</v>
      </c>
      <c r="Y63" s="13">
        <f t="shared" si="15"/>
        <v>218.07800000000003</v>
      </c>
      <c r="Z63" s="14"/>
      <c r="AA63" s="13">
        <f t="shared" si="16"/>
        <v>0</v>
      </c>
      <c r="AB63" s="14">
        <v>0.14</v>
      </c>
      <c r="AC63" s="13">
        <f t="shared" si="17"/>
        <v>436.15600000000006</v>
      </c>
      <c r="AD63" s="14">
        <v>1.96</v>
      </c>
      <c r="AE63" s="13">
        <f t="shared" si="18"/>
        <v>6106.184</v>
      </c>
      <c r="AF63" s="14">
        <v>2.22</v>
      </c>
      <c r="AG63" s="21">
        <f t="shared" si="19"/>
        <v>6916.188000000001</v>
      </c>
      <c r="AH63" s="22">
        <f t="shared" si="10"/>
        <v>12.94</v>
      </c>
      <c r="AI63" s="33">
        <f t="shared" si="11"/>
        <v>40313.412000000004</v>
      </c>
    </row>
    <row r="64" spans="1:35" ht="15.75" customHeight="1">
      <c r="A64" s="32">
        <v>58</v>
      </c>
      <c r="B64" s="19" t="s">
        <v>61</v>
      </c>
      <c r="C64" s="98" t="s">
        <v>119</v>
      </c>
      <c r="D64" s="99"/>
      <c r="E64" s="2">
        <v>627.2</v>
      </c>
      <c r="F64" s="8">
        <v>1.42</v>
      </c>
      <c r="G64" s="4">
        <f t="shared" si="0"/>
        <v>890.624</v>
      </c>
      <c r="H64" s="3">
        <v>1.34</v>
      </c>
      <c r="I64" s="5">
        <f t="shared" si="1"/>
        <v>840.4480000000001</v>
      </c>
      <c r="J64" s="3">
        <v>0.77</v>
      </c>
      <c r="K64" s="5">
        <f t="shared" si="2"/>
        <v>482.9440000000001</v>
      </c>
      <c r="L64" s="4">
        <v>1668.35</v>
      </c>
      <c r="M64" s="4">
        <v>2.66</v>
      </c>
      <c r="N64" s="5"/>
      <c r="O64" s="5"/>
      <c r="P64" s="5"/>
      <c r="Q64" s="5"/>
      <c r="R64" s="3">
        <v>1.62</v>
      </c>
      <c r="S64" s="4">
        <f t="shared" si="14"/>
        <v>1016.0640000000002</v>
      </c>
      <c r="T64" s="6">
        <v>0.48</v>
      </c>
      <c r="U64" s="5">
        <f t="shared" si="20"/>
        <v>301.056</v>
      </c>
      <c r="V64" s="6"/>
      <c r="W64" s="4"/>
      <c r="X64" s="14"/>
      <c r="Y64" s="13">
        <f t="shared" si="15"/>
        <v>0</v>
      </c>
      <c r="Z64" s="13">
        <v>0.31</v>
      </c>
      <c r="AA64" s="13">
        <f t="shared" si="16"/>
        <v>194.43200000000002</v>
      </c>
      <c r="AB64" s="14"/>
      <c r="AC64" s="13">
        <f t="shared" si="17"/>
        <v>0</v>
      </c>
      <c r="AD64" s="14">
        <v>1.96</v>
      </c>
      <c r="AE64" s="13">
        <f t="shared" si="18"/>
        <v>1229.3120000000001</v>
      </c>
      <c r="AF64" s="14">
        <v>1.78</v>
      </c>
      <c r="AG64" s="21">
        <f t="shared" si="19"/>
        <v>1116.4160000000002</v>
      </c>
      <c r="AH64" s="22">
        <f t="shared" si="10"/>
        <v>12.339999999999998</v>
      </c>
      <c r="AI64" s="33">
        <f t="shared" si="11"/>
        <v>7739.646</v>
      </c>
    </row>
    <row r="65" spans="1:35" ht="15.75" customHeight="1">
      <c r="A65" s="32">
        <v>59</v>
      </c>
      <c r="B65" s="19" t="s">
        <v>62</v>
      </c>
      <c r="C65" s="98" t="s">
        <v>119</v>
      </c>
      <c r="D65" s="99"/>
      <c r="E65" s="2">
        <v>626.4</v>
      </c>
      <c r="F65" s="8">
        <v>1.42</v>
      </c>
      <c r="G65" s="4">
        <f t="shared" si="0"/>
        <v>889.4879999999999</v>
      </c>
      <c r="H65" s="3">
        <v>1.34</v>
      </c>
      <c r="I65" s="5">
        <f t="shared" si="1"/>
        <v>839.376</v>
      </c>
      <c r="J65" s="3">
        <v>0.77</v>
      </c>
      <c r="K65" s="5">
        <f t="shared" si="2"/>
        <v>482.328</v>
      </c>
      <c r="L65" s="4">
        <v>1691.28</v>
      </c>
      <c r="M65" s="4">
        <v>2.7</v>
      </c>
      <c r="N65" s="5"/>
      <c r="O65" s="5"/>
      <c r="P65" s="5">
        <v>2.24</v>
      </c>
      <c r="Q65" s="5">
        <f>P65*E65</f>
        <v>1403.1360000000002</v>
      </c>
      <c r="R65" s="3">
        <v>2.15</v>
      </c>
      <c r="S65" s="4">
        <f t="shared" si="14"/>
        <v>1346.76</v>
      </c>
      <c r="T65" s="6">
        <v>0.48</v>
      </c>
      <c r="U65" s="5">
        <f t="shared" si="20"/>
        <v>300.67199999999997</v>
      </c>
      <c r="V65" s="6"/>
      <c r="W65" s="4"/>
      <c r="X65" s="14"/>
      <c r="Y65" s="13">
        <f t="shared" si="15"/>
        <v>0</v>
      </c>
      <c r="Z65" s="13">
        <v>0.31</v>
      </c>
      <c r="AA65" s="13">
        <f t="shared" si="16"/>
        <v>194.184</v>
      </c>
      <c r="AB65" s="14"/>
      <c r="AC65" s="13">
        <f t="shared" si="17"/>
        <v>0</v>
      </c>
      <c r="AD65" s="14">
        <v>1.96</v>
      </c>
      <c r="AE65" s="13">
        <f t="shared" si="18"/>
        <v>1227.744</v>
      </c>
      <c r="AF65" s="14">
        <v>1.78</v>
      </c>
      <c r="AG65" s="21">
        <f t="shared" si="19"/>
        <v>1114.992</v>
      </c>
      <c r="AH65" s="22">
        <f t="shared" si="10"/>
        <v>15.15</v>
      </c>
      <c r="AI65" s="33">
        <f t="shared" si="11"/>
        <v>9489.960000000001</v>
      </c>
    </row>
    <row r="66" spans="1:35" ht="15.75" customHeight="1">
      <c r="A66" s="32">
        <v>60</v>
      </c>
      <c r="B66" s="19" t="s">
        <v>63</v>
      </c>
      <c r="C66" s="98" t="s">
        <v>119</v>
      </c>
      <c r="D66" s="99"/>
      <c r="E66" s="2">
        <v>632.7</v>
      </c>
      <c r="F66" s="8">
        <v>1.42</v>
      </c>
      <c r="G66" s="4">
        <f t="shared" si="0"/>
        <v>898.434</v>
      </c>
      <c r="H66" s="3">
        <v>1.34</v>
      </c>
      <c r="I66" s="5">
        <f t="shared" si="1"/>
        <v>847.8180000000001</v>
      </c>
      <c r="J66" s="3">
        <v>0.77</v>
      </c>
      <c r="K66" s="5">
        <f t="shared" si="2"/>
        <v>487.17900000000003</v>
      </c>
      <c r="L66" s="4">
        <v>1841.16</v>
      </c>
      <c r="M66" s="4">
        <v>2.91</v>
      </c>
      <c r="N66" s="5"/>
      <c r="O66" s="5"/>
      <c r="P66" s="5"/>
      <c r="Q66" s="5"/>
      <c r="R66" s="3">
        <v>1.96</v>
      </c>
      <c r="S66" s="4">
        <f t="shared" si="14"/>
        <v>1240.092</v>
      </c>
      <c r="T66" s="6">
        <v>0.48</v>
      </c>
      <c r="U66" s="5">
        <f t="shared" si="20"/>
        <v>303.696</v>
      </c>
      <c r="V66" s="6"/>
      <c r="W66" s="4"/>
      <c r="X66" s="14"/>
      <c r="Y66" s="13">
        <f t="shared" si="15"/>
        <v>0</v>
      </c>
      <c r="Z66" s="13">
        <v>0.31</v>
      </c>
      <c r="AA66" s="13">
        <f t="shared" si="16"/>
        <v>196.137</v>
      </c>
      <c r="AB66" s="14"/>
      <c r="AC66" s="13">
        <f t="shared" si="17"/>
        <v>0</v>
      </c>
      <c r="AD66" s="14">
        <v>1.96</v>
      </c>
      <c r="AE66" s="13">
        <f t="shared" si="18"/>
        <v>1240.092</v>
      </c>
      <c r="AF66" s="14">
        <v>1.78</v>
      </c>
      <c r="AG66" s="21">
        <f t="shared" si="19"/>
        <v>1126.2060000000001</v>
      </c>
      <c r="AH66" s="22">
        <f t="shared" si="10"/>
        <v>12.929999999999998</v>
      </c>
      <c r="AI66" s="33">
        <f t="shared" si="11"/>
        <v>8180.814</v>
      </c>
    </row>
    <row r="67" spans="1:35" ht="15.75" customHeight="1">
      <c r="A67" s="32">
        <v>61</v>
      </c>
      <c r="B67" s="19" t="s">
        <v>64</v>
      </c>
      <c r="C67" s="98" t="s">
        <v>113</v>
      </c>
      <c r="D67" s="99"/>
      <c r="E67" s="2">
        <v>300.9</v>
      </c>
      <c r="F67" s="8">
        <v>1.42</v>
      </c>
      <c r="G67" s="4">
        <f t="shared" si="0"/>
        <v>427.27799999999996</v>
      </c>
      <c r="H67" s="3">
        <v>1.34</v>
      </c>
      <c r="I67" s="5">
        <f t="shared" si="1"/>
        <v>403.206</v>
      </c>
      <c r="J67" s="3">
        <v>0.79</v>
      </c>
      <c r="K67" s="5">
        <f t="shared" si="2"/>
        <v>237.71099999999998</v>
      </c>
      <c r="L67" s="4">
        <v>634.9</v>
      </c>
      <c r="M67" s="4">
        <v>2.11</v>
      </c>
      <c r="N67" s="5"/>
      <c r="O67" s="5"/>
      <c r="P67" s="5">
        <v>2.24</v>
      </c>
      <c r="Q67" s="5">
        <f>P67*E67</f>
        <v>674.016</v>
      </c>
      <c r="R67" s="3">
        <v>3.11</v>
      </c>
      <c r="S67" s="4">
        <f t="shared" si="14"/>
        <v>935.7989999999999</v>
      </c>
      <c r="T67" s="6">
        <v>0.08</v>
      </c>
      <c r="U67" s="5">
        <f t="shared" si="20"/>
        <v>24.072</v>
      </c>
      <c r="V67" s="6"/>
      <c r="W67" s="4"/>
      <c r="X67" s="13">
        <v>0.02</v>
      </c>
      <c r="Y67" s="13">
        <f t="shared" si="15"/>
        <v>6.018</v>
      </c>
      <c r="Z67" s="13">
        <v>0.31</v>
      </c>
      <c r="AA67" s="13">
        <f t="shared" si="16"/>
        <v>93.279</v>
      </c>
      <c r="AB67" s="14"/>
      <c r="AC67" s="13">
        <f t="shared" si="17"/>
        <v>0</v>
      </c>
      <c r="AD67" s="14">
        <v>1.96</v>
      </c>
      <c r="AE67" s="13">
        <f t="shared" si="18"/>
        <v>589.7639999999999</v>
      </c>
      <c r="AF67" s="14">
        <v>2.22</v>
      </c>
      <c r="AG67" s="21">
        <f t="shared" si="19"/>
        <v>667.998</v>
      </c>
      <c r="AH67" s="22">
        <f t="shared" si="10"/>
        <v>15.6</v>
      </c>
      <c r="AI67" s="33">
        <f t="shared" si="11"/>
        <v>4694.040999999999</v>
      </c>
    </row>
    <row r="68" spans="1:35" ht="15.75" customHeight="1">
      <c r="A68" s="32">
        <v>62</v>
      </c>
      <c r="B68" s="19" t="s">
        <v>124</v>
      </c>
      <c r="C68" s="98" t="s">
        <v>113</v>
      </c>
      <c r="D68" s="99"/>
      <c r="E68" s="2">
        <v>2756</v>
      </c>
      <c r="F68" s="8">
        <v>1.06</v>
      </c>
      <c r="G68" s="4">
        <f t="shared" si="0"/>
        <v>2921.36</v>
      </c>
      <c r="H68" s="3">
        <v>1.31</v>
      </c>
      <c r="I68" s="5">
        <f t="shared" si="1"/>
        <v>3610.36</v>
      </c>
      <c r="J68" s="3">
        <v>0.72</v>
      </c>
      <c r="K68" s="5">
        <f t="shared" si="2"/>
        <v>1984.32</v>
      </c>
      <c r="L68" s="4">
        <v>6504.16</v>
      </c>
      <c r="M68" s="4">
        <v>2.36</v>
      </c>
      <c r="N68" s="5"/>
      <c r="O68" s="5"/>
      <c r="P68" s="5"/>
      <c r="Q68" s="5"/>
      <c r="R68" s="3">
        <v>1.83</v>
      </c>
      <c r="S68" s="4">
        <f t="shared" si="14"/>
        <v>5043.4800000000005</v>
      </c>
      <c r="T68" s="6">
        <v>0.06</v>
      </c>
      <c r="U68" s="5">
        <f t="shared" si="20"/>
        <v>165.35999999999999</v>
      </c>
      <c r="V68" s="6">
        <v>0.44</v>
      </c>
      <c r="W68" s="4">
        <f>V68*E68</f>
        <v>1212.64</v>
      </c>
      <c r="X68" s="13">
        <v>0.22</v>
      </c>
      <c r="Y68" s="13">
        <f t="shared" si="15"/>
        <v>606.32</v>
      </c>
      <c r="Z68" s="13">
        <v>0.31</v>
      </c>
      <c r="AA68" s="13">
        <f t="shared" si="16"/>
        <v>854.36</v>
      </c>
      <c r="AB68" s="14"/>
      <c r="AC68" s="13">
        <f t="shared" si="17"/>
        <v>0</v>
      </c>
      <c r="AD68" s="14">
        <v>1.96</v>
      </c>
      <c r="AE68" s="13">
        <f t="shared" si="18"/>
        <v>5401.76</v>
      </c>
      <c r="AF68" s="14">
        <v>2.22</v>
      </c>
      <c r="AG68" s="21">
        <f t="shared" si="19"/>
        <v>6118.320000000001</v>
      </c>
      <c r="AH68" s="22">
        <f t="shared" si="10"/>
        <v>12.49</v>
      </c>
      <c r="AI68" s="33">
        <f t="shared" si="11"/>
        <v>34422.44</v>
      </c>
    </row>
    <row r="69" spans="1:35" ht="15.75" customHeight="1">
      <c r="A69" s="32">
        <v>63</v>
      </c>
      <c r="B69" s="19" t="s">
        <v>65</v>
      </c>
      <c r="C69" s="98" t="s">
        <v>113</v>
      </c>
      <c r="D69" s="99"/>
      <c r="E69" s="2">
        <v>3089.3</v>
      </c>
      <c r="F69" s="8">
        <v>1.06</v>
      </c>
      <c r="G69" s="4">
        <f t="shared" si="0"/>
        <v>3274.6580000000004</v>
      </c>
      <c r="H69" s="3">
        <v>1.31</v>
      </c>
      <c r="I69" s="5">
        <f t="shared" si="1"/>
        <v>4046.9830000000006</v>
      </c>
      <c r="J69" s="3">
        <v>0.72</v>
      </c>
      <c r="K69" s="5">
        <f t="shared" si="2"/>
        <v>2224.296</v>
      </c>
      <c r="L69" s="4">
        <v>3490.91</v>
      </c>
      <c r="M69" s="4">
        <v>1.13</v>
      </c>
      <c r="N69" s="5"/>
      <c r="O69" s="5"/>
      <c r="P69" s="5"/>
      <c r="Q69" s="5"/>
      <c r="R69" s="3">
        <v>1.88</v>
      </c>
      <c r="S69" s="4">
        <f t="shared" si="14"/>
        <v>5807.884</v>
      </c>
      <c r="T69" s="6">
        <v>0.06</v>
      </c>
      <c r="U69" s="5">
        <f t="shared" si="20"/>
        <v>185.358</v>
      </c>
      <c r="V69" s="6">
        <v>0.4</v>
      </c>
      <c r="W69" s="4">
        <f>V69*E69</f>
        <v>1235.7200000000003</v>
      </c>
      <c r="X69" s="13">
        <v>0.22</v>
      </c>
      <c r="Y69" s="13">
        <f t="shared" si="15"/>
        <v>679.6460000000001</v>
      </c>
      <c r="Z69" s="13">
        <v>0.31</v>
      </c>
      <c r="AA69" s="13">
        <f t="shared" si="16"/>
        <v>957.683</v>
      </c>
      <c r="AB69" s="14"/>
      <c r="AC69" s="13">
        <f t="shared" si="17"/>
        <v>0</v>
      </c>
      <c r="AD69" s="14">
        <v>1.96</v>
      </c>
      <c r="AE69" s="13">
        <f t="shared" si="18"/>
        <v>6055.028</v>
      </c>
      <c r="AF69" s="14">
        <v>2.22</v>
      </c>
      <c r="AG69" s="21">
        <f t="shared" si="19"/>
        <v>6858.246000000001</v>
      </c>
      <c r="AH69" s="22">
        <f t="shared" si="10"/>
        <v>11.27</v>
      </c>
      <c r="AI69" s="33">
        <f t="shared" si="11"/>
        <v>34816.412000000004</v>
      </c>
    </row>
    <row r="70" spans="1:35" ht="15" customHeight="1">
      <c r="A70" s="32">
        <v>64</v>
      </c>
      <c r="B70" s="19" t="s">
        <v>66</v>
      </c>
      <c r="C70" s="98" t="s">
        <v>113</v>
      </c>
      <c r="D70" s="99"/>
      <c r="E70" s="2">
        <v>1793.6</v>
      </c>
      <c r="F70" s="8">
        <v>1.42</v>
      </c>
      <c r="G70" s="4">
        <f t="shared" si="0"/>
        <v>2546.912</v>
      </c>
      <c r="H70" s="3">
        <v>1.34</v>
      </c>
      <c r="I70" s="5">
        <f t="shared" si="1"/>
        <v>2403.424</v>
      </c>
      <c r="J70" s="3">
        <v>0.79</v>
      </c>
      <c r="K70" s="5">
        <f t="shared" si="2"/>
        <v>1416.944</v>
      </c>
      <c r="L70" s="4">
        <v>3497.52</v>
      </c>
      <c r="M70" s="4">
        <v>1.95</v>
      </c>
      <c r="N70" s="5"/>
      <c r="O70" s="5"/>
      <c r="P70" s="5"/>
      <c r="Q70" s="5"/>
      <c r="R70" s="3">
        <v>2.25</v>
      </c>
      <c r="S70" s="4">
        <f t="shared" si="14"/>
        <v>4035.6</v>
      </c>
      <c r="T70" s="6">
        <v>0.08</v>
      </c>
      <c r="U70" s="5">
        <f t="shared" si="20"/>
        <v>143.488</v>
      </c>
      <c r="V70" s="6">
        <v>0.69</v>
      </c>
      <c r="W70" s="4">
        <f>V70*E70</f>
        <v>1237.5839999999998</v>
      </c>
      <c r="X70" s="13">
        <v>0.06</v>
      </c>
      <c r="Y70" s="13">
        <f t="shared" si="15"/>
        <v>107.61599999999999</v>
      </c>
      <c r="Z70" s="13">
        <v>0.31</v>
      </c>
      <c r="AA70" s="13">
        <f t="shared" si="16"/>
        <v>556.016</v>
      </c>
      <c r="AB70" s="14"/>
      <c r="AC70" s="13">
        <f t="shared" si="17"/>
        <v>0</v>
      </c>
      <c r="AD70" s="14">
        <v>1.96</v>
      </c>
      <c r="AE70" s="13">
        <f t="shared" si="18"/>
        <v>3515.4559999999997</v>
      </c>
      <c r="AF70" s="14">
        <v>2.22</v>
      </c>
      <c r="AG70" s="21">
        <f t="shared" si="19"/>
        <v>3981.7920000000004</v>
      </c>
      <c r="AH70" s="22">
        <f t="shared" si="10"/>
        <v>13.070000000000002</v>
      </c>
      <c r="AI70" s="33">
        <f t="shared" si="11"/>
        <v>23442.352</v>
      </c>
    </row>
    <row r="71" spans="1:35" ht="15.75" customHeight="1">
      <c r="A71" s="32">
        <v>65</v>
      </c>
      <c r="B71" s="19" t="s">
        <v>68</v>
      </c>
      <c r="C71" s="94" t="s">
        <v>119</v>
      </c>
      <c r="D71" s="94"/>
      <c r="E71" s="2">
        <v>1286.2</v>
      </c>
      <c r="F71" s="8">
        <v>1.42</v>
      </c>
      <c r="G71" s="4">
        <f aca="true" t="shared" si="21" ref="G71:G122">E71*F71</f>
        <v>1826.404</v>
      </c>
      <c r="H71" s="3">
        <v>1.34</v>
      </c>
      <c r="I71" s="5">
        <f aca="true" t="shared" si="22" ref="I71:I122">E71*H71</f>
        <v>1723.5080000000003</v>
      </c>
      <c r="J71" s="3">
        <v>0.77</v>
      </c>
      <c r="K71" s="5">
        <f aca="true" t="shared" si="23" ref="K71:K122">E71*J71</f>
        <v>990.374</v>
      </c>
      <c r="L71" s="4">
        <v>3961.5</v>
      </c>
      <c r="M71" s="4">
        <v>3.08</v>
      </c>
      <c r="N71" s="5"/>
      <c r="O71" s="5"/>
      <c r="P71" s="5"/>
      <c r="Q71" s="5"/>
      <c r="R71" s="3">
        <v>1.49</v>
      </c>
      <c r="S71" s="4">
        <f aca="true" t="shared" si="24" ref="S71:S102">R71*E71</f>
        <v>1916.438</v>
      </c>
      <c r="T71" s="6">
        <v>0.48</v>
      </c>
      <c r="U71" s="5">
        <f t="shared" si="20"/>
        <v>617.376</v>
      </c>
      <c r="V71" s="6"/>
      <c r="W71" s="4"/>
      <c r="X71" s="14"/>
      <c r="Y71" s="13">
        <f aca="true" t="shared" si="25" ref="Y71:Y102">X71*E71</f>
        <v>0</v>
      </c>
      <c r="Z71" s="14"/>
      <c r="AA71" s="13">
        <f aca="true" t="shared" si="26" ref="AA71:AA102">Z71*E71</f>
        <v>0</v>
      </c>
      <c r="AB71" s="14">
        <v>0.14</v>
      </c>
      <c r="AC71" s="13">
        <f aca="true" t="shared" si="27" ref="AC71:AC102">AB71*E71</f>
        <v>180.068</v>
      </c>
      <c r="AD71" s="14">
        <v>1.96</v>
      </c>
      <c r="AE71" s="13">
        <f aca="true" t="shared" si="28" ref="AE71:AE102">AD71*E71</f>
        <v>2520.952</v>
      </c>
      <c r="AF71" s="14">
        <v>2.22</v>
      </c>
      <c r="AG71" s="21">
        <f aca="true" t="shared" si="29" ref="AG71:AG102">AF71*E71</f>
        <v>2855.3640000000005</v>
      </c>
      <c r="AH71" s="22">
        <f t="shared" si="10"/>
        <v>12.9</v>
      </c>
      <c r="AI71" s="33">
        <f t="shared" si="11"/>
        <v>16592.124</v>
      </c>
    </row>
    <row r="72" spans="1:35" ht="15.75" customHeight="1">
      <c r="A72" s="32">
        <v>66</v>
      </c>
      <c r="B72" s="19" t="s">
        <v>69</v>
      </c>
      <c r="C72" s="94" t="s">
        <v>119</v>
      </c>
      <c r="D72" s="94"/>
      <c r="E72" s="2">
        <v>1872.6</v>
      </c>
      <c r="F72" s="8">
        <v>1.42</v>
      </c>
      <c r="G72" s="4">
        <f t="shared" si="21"/>
        <v>2659.0919999999996</v>
      </c>
      <c r="H72" s="3">
        <v>1.34</v>
      </c>
      <c r="I72" s="5">
        <f t="shared" si="22"/>
        <v>2509.284</v>
      </c>
      <c r="J72" s="3">
        <v>0.77</v>
      </c>
      <c r="K72" s="5">
        <f t="shared" si="23"/>
        <v>1441.902</v>
      </c>
      <c r="L72" s="4">
        <v>4793.86</v>
      </c>
      <c r="M72" s="4">
        <v>2.56</v>
      </c>
      <c r="N72" s="5"/>
      <c r="O72" s="5"/>
      <c r="P72" s="5"/>
      <c r="Q72" s="5"/>
      <c r="R72" s="3">
        <v>1.93</v>
      </c>
      <c r="S72" s="4">
        <f t="shared" si="24"/>
        <v>3614.1179999999995</v>
      </c>
      <c r="T72" s="6">
        <v>0.48</v>
      </c>
      <c r="U72" s="5">
        <f t="shared" si="20"/>
        <v>898.848</v>
      </c>
      <c r="V72" s="6"/>
      <c r="W72" s="4"/>
      <c r="X72" s="13">
        <v>0.11</v>
      </c>
      <c r="Y72" s="13">
        <f t="shared" si="25"/>
        <v>205.986</v>
      </c>
      <c r="Z72" s="14"/>
      <c r="AA72" s="13">
        <f t="shared" si="26"/>
        <v>0</v>
      </c>
      <c r="AB72" s="14">
        <v>0.14</v>
      </c>
      <c r="AC72" s="13">
        <f t="shared" si="27"/>
        <v>262.164</v>
      </c>
      <c r="AD72" s="14">
        <v>1.96</v>
      </c>
      <c r="AE72" s="13">
        <f t="shared" si="28"/>
        <v>3670.296</v>
      </c>
      <c r="AF72" s="14">
        <v>2.22</v>
      </c>
      <c r="AG72" s="21">
        <f t="shared" si="29"/>
        <v>4157.1720000000005</v>
      </c>
      <c r="AH72" s="22">
        <f aca="true" t="shared" si="30" ref="AH72:AH135">F72+H72+J72+M72+N72+P72+R72+T72+V72+X72+Z72+AB72+AD72+AF72</f>
        <v>12.930000000000001</v>
      </c>
      <c r="AI72" s="33">
        <f aca="true" t="shared" si="31" ref="AI72:AI135">G72+I72+K72+L72+O72+Q72+S72+U72++W72+Y72+AA72+AB72+AC72+AE72+AG72</f>
        <v>24212.861999999994</v>
      </c>
    </row>
    <row r="73" spans="1:35" ht="15.75" customHeight="1">
      <c r="A73" s="32">
        <v>67</v>
      </c>
      <c r="B73" s="19" t="s">
        <v>77</v>
      </c>
      <c r="C73" s="98" t="s">
        <v>125</v>
      </c>
      <c r="D73" s="99"/>
      <c r="E73" s="2">
        <v>630.6</v>
      </c>
      <c r="F73" s="8">
        <v>1.42</v>
      </c>
      <c r="G73" s="4">
        <f t="shared" si="21"/>
        <v>895.452</v>
      </c>
      <c r="H73" s="3">
        <v>1.34</v>
      </c>
      <c r="I73" s="5">
        <f t="shared" si="22"/>
        <v>845.0040000000001</v>
      </c>
      <c r="J73" s="3">
        <v>0.77</v>
      </c>
      <c r="K73" s="5">
        <f t="shared" si="23"/>
        <v>485.562</v>
      </c>
      <c r="L73" s="4">
        <v>1557.58</v>
      </c>
      <c r="M73" s="4">
        <v>2.47</v>
      </c>
      <c r="N73" s="5"/>
      <c r="O73" s="5"/>
      <c r="P73" s="5"/>
      <c r="Q73" s="5"/>
      <c r="R73" s="3">
        <v>2.39</v>
      </c>
      <c r="S73" s="4">
        <f t="shared" si="24"/>
        <v>1507.1340000000002</v>
      </c>
      <c r="T73" s="6">
        <v>0.48</v>
      </c>
      <c r="U73" s="5">
        <f t="shared" si="20"/>
        <v>302.688</v>
      </c>
      <c r="V73" s="6"/>
      <c r="W73" s="4"/>
      <c r="X73" s="13"/>
      <c r="Y73" s="13">
        <f t="shared" si="25"/>
        <v>0</v>
      </c>
      <c r="Z73" s="13">
        <v>0.31</v>
      </c>
      <c r="AA73" s="13">
        <f t="shared" si="26"/>
        <v>195.48600000000002</v>
      </c>
      <c r="AB73" s="14"/>
      <c r="AC73" s="13">
        <f t="shared" si="27"/>
        <v>0</v>
      </c>
      <c r="AD73" s="14">
        <v>1.96</v>
      </c>
      <c r="AE73" s="13">
        <f t="shared" si="28"/>
        <v>1235.976</v>
      </c>
      <c r="AF73" s="14">
        <v>1.78</v>
      </c>
      <c r="AG73" s="21">
        <f t="shared" si="29"/>
        <v>1122.468</v>
      </c>
      <c r="AH73" s="22">
        <f t="shared" si="30"/>
        <v>12.92</v>
      </c>
      <c r="AI73" s="33">
        <f t="shared" si="31"/>
        <v>8147.349999999999</v>
      </c>
    </row>
    <row r="74" spans="1:35" ht="15.75" customHeight="1">
      <c r="A74" s="32">
        <v>68</v>
      </c>
      <c r="B74" s="19" t="s">
        <v>78</v>
      </c>
      <c r="C74" s="94" t="s">
        <v>119</v>
      </c>
      <c r="D74" s="94"/>
      <c r="E74" s="2">
        <v>2040.8</v>
      </c>
      <c r="F74" s="8">
        <v>1.42</v>
      </c>
      <c r="G74" s="4">
        <f t="shared" si="21"/>
        <v>2897.9359999999997</v>
      </c>
      <c r="H74" s="3">
        <v>1.34</v>
      </c>
      <c r="I74" s="5">
        <f t="shared" si="22"/>
        <v>2734.672</v>
      </c>
      <c r="J74" s="3">
        <v>0.77</v>
      </c>
      <c r="K74" s="5">
        <f t="shared" si="23"/>
        <v>1571.416</v>
      </c>
      <c r="L74" s="4">
        <v>4265.27</v>
      </c>
      <c r="M74" s="4">
        <v>2.09</v>
      </c>
      <c r="N74" s="5"/>
      <c r="O74" s="5"/>
      <c r="P74" s="5"/>
      <c r="Q74" s="5"/>
      <c r="R74" s="3">
        <v>1.82</v>
      </c>
      <c r="S74" s="4">
        <f t="shared" si="24"/>
        <v>3714.256</v>
      </c>
      <c r="T74" s="6">
        <v>0.48</v>
      </c>
      <c r="U74" s="5">
        <f t="shared" si="20"/>
        <v>979.584</v>
      </c>
      <c r="V74" s="6">
        <v>0.61</v>
      </c>
      <c r="W74" s="4">
        <f>V74*E74</f>
        <v>1244.888</v>
      </c>
      <c r="X74" s="13">
        <v>0.08</v>
      </c>
      <c r="Y74" s="13">
        <f t="shared" si="25"/>
        <v>163.264</v>
      </c>
      <c r="Z74" s="14"/>
      <c r="AA74" s="13">
        <f t="shared" si="26"/>
        <v>0</v>
      </c>
      <c r="AB74" s="14">
        <v>0.14</v>
      </c>
      <c r="AC74" s="13">
        <f t="shared" si="27"/>
        <v>285.71200000000005</v>
      </c>
      <c r="AD74" s="14">
        <v>1.96</v>
      </c>
      <c r="AE74" s="13">
        <f t="shared" si="28"/>
        <v>3999.968</v>
      </c>
      <c r="AF74" s="14">
        <v>2.22</v>
      </c>
      <c r="AG74" s="21">
        <f t="shared" si="29"/>
        <v>4530.576</v>
      </c>
      <c r="AH74" s="22">
        <f t="shared" si="30"/>
        <v>12.930000000000001</v>
      </c>
      <c r="AI74" s="33">
        <f t="shared" si="31"/>
        <v>26387.682</v>
      </c>
    </row>
    <row r="75" spans="1:35" ht="15.75" customHeight="1">
      <c r="A75" s="32">
        <v>69</v>
      </c>
      <c r="B75" s="19" t="s">
        <v>79</v>
      </c>
      <c r="C75" s="96" t="s">
        <v>119</v>
      </c>
      <c r="D75" s="99"/>
      <c r="E75" s="2">
        <v>626</v>
      </c>
      <c r="F75" s="8">
        <v>1.42</v>
      </c>
      <c r="G75" s="4">
        <f t="shared" si="21"/>
        <v>888.92</v>
      </c>
      <c r="H75" s="3">
        <v>1.34</v>
      </c>
      <c r="I75" s="5">
        <f t="shared" si="22"/>
        <v>838.84</v>
      </c>
      <c r="J75" s="3">
        <v>0.77</v>
      </c>
      <c r="K75" s="5">
        <f t="shared" si="23"/>
        <v>482.02000000000004</v>
      </c>
      <c r="L75" s="4">
        <v>1690.2</v>
      </c>
      <c r="M75" s="4">
        <v>2.7</v>
      </c>
      <c r="N75" s="5"/>
      <c r="O75" s="5"/>
      <c r="P75" s="5"/>
      <c r="Q75" s="5"/>
      <c r="R75" s="3">
        <v>2.15</v>
      </c>
      <c r="S75" s="4">
        <f t="shared" si="24"/>
        <v>1345.8999999999999</v>
      </c>
      <c r="T75" s="6">
        <v>0.48</v>
      </c>
      <c r="U75" s="5">
        <f t="shared" si="20"/>
        <v>300.47999999999996</v>
      </c>
      <c r="V75" s="6"/>
      <c r="W75" s="4"/>
      <c r="X75" s="13"/>
      <c r="Y75" s="13">
        <f t="shared" si="25"/>
        <v>0</v>
      </c>
      <c r="Z75" s="13">
        <v>0.31</v>
      </c>
      <c r="AA75" s="13">
        <f t="shared" si="26"/>
        <v>194.06</v>
      </c>
      <c r="AB75" s="14"/>
      <c r="AC75" s="13">
        <f t="shared" si="27"/>
        <v>0</v>
      </c>
      <c r="AD75" s="14">
        <v>1.96</v>
      </c>
      <c r="AE75" s="13">
        <f t="shared" si="28"/>
        <v>1226.96</v>
      </c>
      <c r="AF75" s="14">
        <v>1.78</v>
      </c>
      <c r="AG75" s="21">
        <f t="shared" si="29"/>
        <v>1114.28</v>
      </c>
      <c r="AH75" s="22">
        <f t="shared" si="30"/>
        <v>12.910000000000002</v>
      </c>
      <c r="AI75" s="33">
        <f t="shared" si="31"/>
        <v>8081.66</v>
      </c>
    </row>
    <row r="76" spans="1:35" ht="15.75" customHeight="1">
      <c r="A76" s="32">
        <v>70</v>
      </c>
      <c r="B76" s="19" t="s">
        <v>80</v>
      </c>
      <c r="C76" s="94" t="s">
        <v>119</v>
      </c>
      <c r="D76" s="94"/>
      <c r="E76" s="2">
        <v>857.1</v>
      </c>
      <c r="F76" s="8">
        <v>1.42</v>
      </c>
      <c r="G76" s="4">
        <f t="shared" si="21"/>
        <v>1217.0819999999999</v>
      </c>
      <c r="H76" s="3">
        <v>1.34</v>
      </c>
      <c r="I76" s="5">
        <f t="shared" si="22"/>
        <v>1148.5140000000001</v>
      </c>
      <c r="J76" s="3">
        <v>0.73</v>
      </c>
      <c r="K76" s="5">
        <f t="shared" si="23"/>
        <v>625.683</v>
      </c>
      <c r="L76" s="4">
        <v>668.54</v>
      </c>
      <c r="M76" s="4">
        <v>0.78</v>
      </c>
      <c r="N76" s="5"/>
      <c r="O76" s="5"/>
      <c r="P76" s="5"/>
      <c r="Q76" s="5"/>
      <c r="R76" s="3">
        <v>2.28</v>
      </c>
      <c r="S76" s="4">
        <f t="shared" si="24"/>
        <v>1954.1879999999999</v>
      </c>
      <c r="T76" s="6">
        <v>0.48</v>
      </c>
      <c r="U76" s="5">
        <f t="shared" si="20"/>
        <v>411.408</v>
      </c>
      <c r="V76" s="6">
        <v>1.44</v>
      </c>
      <c r="W76" s="4">
        <f>V76*E76</f>
        <v>1234.224</v>
      </c>
      <c r="X76" s="13">
        <v>0.15</v>
      </c>
      <c r="Y76" s="13">
        <f t="shared" si="25"/>
        <v>128.565</v>
      </c>
      <c r="Z76" s="14"/>
      <c r="AA76" s="13">
        <f t="shared" si="26"/>
        <v>0</v>
      </c>
      <c r="AB76" s="14">
        <v>0.14</v>
      </c>
      <c r="AC76" s="13">
        <f t="shared" si="27"/>
        <v>119.99400000000001</v>
      </c>
      <c r="AD76" s="14">
        <v>1.96</v>
      </c>
      <c r="AE76" s="13">
        <f t="shared" si="28"/>
        <v>1679.916</v>
      </c>
      <c r="AF76" s="14">
        <v>2.22</v>
      </c>
      <c r="AG76" s="21">
        <f t="shared" si="29"/>
        <v>1902.7620000000002</v>
      </c>
      <c r="AH76" s="22">
        <f t="shared" si="30"/>
        <v>12.94</v>
      </c>
      <c r="AI76" s="33">
        <f t="shared" si="31"/>
        <v>11091.016</v>
      </c>
    </row>
    <row r="77" spans="1:35" ht="15.75" customHeight="1">
      <c r="A77" s="32">
        <v>71</v>
      </c>
      <c r="B77" s="19" t="s">
        <v>81</v>
      </c>
      <c r="C77" s="94" t="s">
        <v>119</v>
      </c>
      <c r="D77" s="94"/>
      <c r="E77" s="2">
        <v>860.1</v>
      </c>
      <c r="F77" s="8">
        <v>1.42</v>
      </c>
      <c r="G77" s="4">
        <f t="shared" si="21"/>
        <v>1221.3419999999999</v>
      </c>
      <c r="H77" s="3">
        <v>1.34</v>
      </c>
      <c r="I77" s="5">
        <f t="shared" si="22"/>
        <v>1152.534</v>
      </c>
      <c r="J77" s="3">
        <v>0.77</v>
      </c>
      <c r="K77" s="5">
        <f t="shared" si="23"/>
        <v>662.277</v>
      </c>
      <c r="L77" s="4">
        <v>2098.64</v>
      </c>
      <c r="M77" s="4">
        <v>2.44</v>
      </c>
      <c r="N77" s="5"/>
      <c r="O77" s="5"/>
      <c r="P77" s="5"/>
      <c r="Q77" s="5"/>
      <c r="R77" s="3">
        <v>1.99</v>
      </c>
      <c r="S77" s="4">
        <f t="shared" si="24"/>
        <v>1711.599</v>
      </c>
      <c r="T77" s="6">
        <v>0.48</v>
      </c>
      <c r="U77" s="5">
        <f aca="true" t="shared" si="32" ref="U77:U108">E77*T77</f>
        <v>412.848</v>
      </c>
      <c r="V77" s="6"/>
      <c r="W77" s="4"/>
      <c r="X77" s="13">
        <v>0.17</v>
      </c>
      <c r="Y77" s="13">
        <f t="shared" si="25"/>
        <v>146.217</v>
      </c>
      <c r="Z77" s="14"/>
      <c r="AA77" s="13">
        <f t="shared" si="26"/>
        <v>0</v>
      </c>
      <c r="AB77" s="14">
        <v>0.14</v>
      </c>
      <c r="AC77" s="13">
        <f t="shared" si="27"/>
        <v>120.41400000000002</v>
      </c>
      <c r="AD77" s="14">
        <v>1.96</v>
      </c>
      <c r="AE77" s="13">
        <f t="shared" si="28"/>
        <v>1685.796</v>
      </c>
      <c r="AF77" s="14">
        <v>2.22</v>
      </c>
      <c r="AG77" s="21">
        <f t="shared" si="29"/>
        <v>1909.4220000000003</v>
      </c>
      <c r="AH77" s="22">
        <f t="shared" si="30"/>
        <v>12.930000000000001</v>
      </c>
      <c r="AI77" s="33">
        <f t="shared" si="31"/>
        <v>11121.229</v>
      </c>
    </row>
    <row r="78" spans="1:35" ht="15.75" customHeight="1">
      <c r="A78" s="32">
        <v>72</v>
      </c>
      <c r="B78" s="19" t="s">
        <v>82</v>
      </c>
      <c r="C78" s="94" t="s">
        <v>119</v>
      </c>
      <c r="D78" s="94"/>
      <c r="E78" s="2">
        <v>1292.8</v>
      </c>
      <c r="F78" s="8">
        <v>1.42</v>
      </c>
      <c r="G78" s="4">
        <f t="shared" si="21"/>
        <v>1835.7759999999998</v>
      </c>
      <c r="H78" s="3">
        <v>1.34</v>
      </c>
      <c r="I78" s="5">
        <f t="shared" si="22"/>
        <v>1732.352</v>
      </c>
      <c r="J78" s="3">
        <v>0.77</v>
      </c>
      <c r="K78" s="5">
        <f t="shared" si="23"/>
        <v>995.456</v>
      </c>
      <c r="L78" s="4">
        <v>3309.57</v>
      </c>
      <c r="M78" s="4">
        <v>2.56</v>
      </c>
      <c r="N78" s="5"/>
      <c r="O78" s="5"/>
      <c r="P78" s="5"/>
      <c r="Q78" s="5"/>
      <c r="R78" s="3">
        <v>1.92</v>
      </c>
      <c r="S78" s="4">
        <f t="shared" si="24"/>
        <v>2482.176</v>
      </c>
      <c r="T78" s="6">
        <v>0.48</v>
      </c>
      <c r="U78" s="5">
        <f t="shared" si="32"/>
        <v>620.544</v>
      </c>
      <c r="V78" s="6"/>
      <c r="W78" s="4"/>
      <c r="X78" s="13">
        <v>0.11</v>
      </c>
      <c r="Y78" s="13">
        <f t="shared" si="25"/>
        <v>142.208</v>
      </c>
      <c r="Z78" s="14"/>
      <c r="AA78" s="13">
        <f t="shared" si="26"/>
        <v>0</v>
      </c>
      <c r="AB78" s="14">
        <v>0.14</v>
      </c>
      <c r="AC78" s="13">
        <f t="shared" si="27"/>
        <v>180.99200000000002</v>
      </c>
      <c r="AD78" s="14">
        <v>1.96</v>
      </c>
      <c r="AE78" s="13">
        <f t="shared" si="28"/>
        <v>2533.888</v>
      </c>
      <c r="AF78" s="14">
        <v>2.12</v>
      </c>
      <c r="AG78" s="21">
        <f t="shared" si="29"/>
        <v>2740.736</v>
      </c>
      <c r="AH78" s="22">
        <f t="shared" si="30"/>
        <v>12.82</v>
      </c>
      <c r="AI78" s="33">
        <f t="shared" si="31"/>
        <v>16573.838</v>
      </c>
    </row>
    <row r="79" spans="1:35" ht="15.75" customHeight="1">
      <c r="A79" s="32">
        <v>73</v>
      </c>
      <c r="B79" s="19" t="s">
        <v>83</v>
      </c>
      <c r="C79" s="94" t="s">
        <v>119</v>
      </c>
      <c r="D79" s="94"/>
      <c r="E79" s="2">
        <v>1277.7</v>
      </c>
      <c r="F79" s="8">
        <v>1.42</v>
      </c>
      <c r="G79" s="4">
        <f t="shared" si="21"/>
        <v>1814.334</v>
      </c>
      <c r="H79" s="3">
        <v>1.34</v>
      </c>
      <c r="I79" s="5">
        <f t="shared" si="22"/>
        <v>1712.1180000000002</v>
      </c>
      <c r="J79" s="3">
        <v>0.77</v>
      </c>
      <c r="K79" s="5">
        <f t="shared" si="23"/>
        <v>983.8290000000001</v>
      </c>
      <c r="L79" s="4">
        <v>3322.02</v>
      </c>
      <c r="M79" s="4">
        <v>2.6</v>
      </c>
      <c r="N79" s="5"/>
      <c r="O79" s="5"/>
      <c r="P79" s="5"/>
      <c r="Q79" s="5"/>
      <c r="R79" s="3">
        <v>1.88</v>
      </c>
      <c r="S79" s="4">
        <f t="shared" si="24"/>
        <v>2402.076</v>
      </c>
      <c r="T79" s="6">
        <v>0.48</v>
      </c>
      <c r="U79" s="5">
        <f t="shared" si="32"/>
        <v>613.296</v>
      </c>
      <c r="V79" s="6"/>
      <c r="W79" s="4"/>
      <c r="X79" s="13">
        <v>0.11</v>
      </c>
      <c r="Y79" s="13">
        <f t="shared" si="25"/>
        <v>140.547</v>
      </c>
      <c r="Z79" s="14"/>
      <c r="AA79" s="13">
        <f t="shared" si="26"/>
        <v>0</v>
      </c>
      <c r="AB79" s="14">
        <v>0.14</v>
      </c>
      <c r="AC79" s="13">
        <f t="shared" si="27"/>
        <v>178.87800000000001</v>
      </c>
      <c r="AD79" s="14">
        <v>1.96</v>
      </c>
      <c r="AE79" s="13">
        <f t="shared" si="28"/>
        <v>2504.292</v>
      </c>
      <c r="AF79" s="14">
        <v>2.22</v>
      </c>
      <c r="AG79" s="21">
        <f t="shared" si="29"/>
        <v>2836.494</v>
      </c>
      <c r="AH79" s="22">
        <f t="shared" si="30"/>
        <v>12.92</v>
      </c>
      <c r="AI79" s="33">
        <f t="shared" si="31"/>
        <v>16508.024</v>
      </c>
    </row>
    <row r="80" spans="1:35" ht="15.75" customHeight="1">
      <c r="A80" s="32">
        <v>74</v>
      </c>
      <c r="B80" s="19" t="s">
        <v>84</v>
      </c>
      <c r="C80" s="94" t="s">
        <v>119</v>
      </c>
      <c r="D80" s="94"/>
      <c r="E80" s="2">
        <v>1292.2</v>
      </c>
      <c r="F80" s="8">
        <v>1.42</v>
      </c>
      <c r="G80" s="4">
        <f t="shared" si="21"/>
        <v>1834.924</v>
      </c>
      <c r="H80" s="3">
        <v>1.34</v>
      </c>
      <c r="I80" s="5">
        <f t="shared" si="22"/>
        <v>1731.5480000000002</v>
      </c>
      <c r="J80" s="3">
        <v>0.77</v>
      </c>
      <c r="K80" s="5">
        <f t="shared" si="23"/>
        <v>994.994</v>
      </c>
      <c r="L80" s="4">
        <v>3450.17</v>
      </c>
      <c r="M80" s="4">
        <v>2.67</v>
      </c>
      <c r="N80" s="5"/>
      <c r="O80" s="5"/>
      <c r="P80" s="5"/>
      <c r="Q80" s="5"/>
      <c r="R80" s="3">
        <v>1.8</v>
      </c>
      <c r="S80" s="4">
        <f t="shared" si="24"/>
        <v>2325.96</v>
      </c>
      <c r="T80" s="6">
        <v>0.48</v>
      </c>
      <c r="U80" s="5">
        <f t="shared" si="32"/>
        <v>620.256</v>
      </c>
      <c r="V80" s="6"/>
      <c r="W80" s="4"/>
      <c r="X80" s="13">
        <v>0.11</v>
      </c>
      <c r="Y80" s="13">
        <f t="shared" si="25"/>
        <v>142.142</v>
      </c>
      <c r="Z80" s="14"/>
      <c r="AA80" s="13">
        <f t="shared" si="26"/>
        <v>0</v>
      </c>
      <c r="AB80" s="14">
        <v>0.14</v>
      </c>
      <c r="AC80" s="13">
        <f t="shared" si="27"/>
        <v>180.90800000000002</v>
      </c>
      <c r="AD80" s="14">
        <v>1.96</v>
      </c>
      <c r="AE80" s="13">
        <f t="shared" si="28"/>
        <v>2532.712</v>
      </c>
      <c r="AF80" s="14">
        <v>2.22</v>
      </c>
      <c r="AG80" s="21">
        <f t="shared" si="29"/>
        <v>2868.684</v>
      </c>
      <c r="AH80" s="22">
        <f t="shared" si="30"/>
        <v>12.909999999999998</v>
      </c>
      <c r="AI80" s="33">
        <f t="shared" si="31"/>
        <v>16682.438</v>
      </c>
    </row>
    <row r="81" spans="1:35" ht="15.75" customHeight="1">
      <c r="A81" s="32">
        <v>75</v>
      </c>
      <c r="B81" s="19" t="s">
        <v>85</v>
      </c>
      <c r="C81" s="98" t="s">
        <v>113</v>
      </c>
      <c r="D81" s="99"/>
      <c r="E81" s="2">
        <v>278.7</v>
      </c>
      <c r="F81" s="8">
        <v>1.42</v>
      </c>
      <c r="G81" s="4">
        <f t="shared" si="21"/>
        <v>395.75399999999996</v>
      </c>
      <c r="H81" s="3">
        <v>1.34</v>
      </c>
      <c r="I81" s="5">
        <f t="shared" si="22"/>
        <v>373.458</v>
      </c>
      <c r="J81" s="3">
        <v>0.79</v>
      </c>
      <c r="K81" s="5">
        <f t="shared" si="23"/>
        <v>220.173</v>
      </c>
      <c r="L81" s="4">
        <v>797.08</v>
      </c>
      <c r="M81" s="4">
        <v>2.86</v>
      </c>
      <c r="N81" s="5"/>
      <c r="O81" s="5"/>
      <c r="P81" s="5"/>
      <c r="Q81" s="5"/>
      <c r="R81" s="3">
        <v>2.34</v>
      </c>
      <c r="S81" s="4">
        <f t="shared" si="24"/>
        <v>652.1579999999999</v>
      </c>
      <c r="T81" s="6">
        <v>0.08</v>
      </c>
      <c r="U81" s="5">
        <f t="shared" si="32"/>
        <v>22.296</v>
      </c>
      <c r="V81" s="6"/>
      <c r="W81" s="4"/>
      <c r="X81" s="13"/>
      <c r="Y81" s="13">
        <f t="shared" si="25"/>
        <v>0</v>
      </c>
      <c r="Z81" s="13">
        <v>0.31</v>
      </c>
      <c r="AA81" s="13">
        <f t="shared" si="26"/>
        <v>86.39699999999999</v>
      </c>
      <c r="AB81" s="14"/>
      <c r="AC81" s="13">
        <f t="shared" si="27"/>
        <v>0</v>
      </c>
      <c r="AD81" s="14">
        <v>1.96</v>
      </c>
      <c r="AE81" s="13">
        <f t="shared" si="28"/>
        <v>546.252</v>
      </c>
      <c r="AF81" s="14">
        <v>2.22</v>
      </c>
      <c r="AG81" s="21">
        <f t="shared" si="29"/>
        <v>618.714</v>
      </c>
      <c r="AH81" s="22">
        <f t="shared" si="30"/>
        <v>13.320000000000002</v>
      </c>
      <c r="AI81" s="33">
        <f t="shared" si="31"/>
        <v>3712.2819999999997</v>
      </c>
    </row>
    <row r="82" spans="1:35" ht="15.75" customHeight="1">
      <c r="A82" s="32">
        <v>76</v>
      </c>
      <c r="B82" s="19" t="s">
        <v>116</v>
      </c>
      <c r="C82" s="98" t="s">
        <v>113</v>
      </c>
      <c r="D82" s="99"/>
      <c r="E82" s="2">
        <v>5201.1</v>
      </c>
      <c r="F82" s="8">
        <v>1.42</v>
      </c>
      <c r="G82" s="4">
        <f t="shared" si="21"/>
        <v>7385.562</v>
      </c>
      <c r="H82" s="3">
        <v>1.34</v>
      </c>
      <c r="I82" s="5">
        <f t="shared" si="22"/>
        <v>6969.474000000001</v>
      </c>
      <c r="J82" s="3">
        <v>0.79</v>
      </c>
      <c r="K82" s="5">
        <f t="shared" si="23"/>
        <v>4108.869000000001</v>
      </c>
      <c r="L82" s="4">
        <v>8165.73</v>
      </c>
      <c r="M82" s="4">
        <v>1.57</v>
      </c>
      <c r="N82" s="5"/>
      <c r="O82" s="5"/>
      <c r="P82" s="5"/>
      <c r="Q82" s="5"/>
      <c r="R82" s="3">
        <v>2.08</v>
      </c>
      <c r="S82" s="4">
        <f t="shared" si="24"/>
        <v>10818.288</v>
      </c>
      <c r="T82" s="6">
        <v>0.08</v>
      </c>
      <c r="U82" s="5">
        <f t="shared" si="32"/>
        <v>416.088</v>
      </c>
      <c r="V82" s="6">
        <v>0.24</v>
      </c>
      <c r="W82" s="4">
        <f>V82*E82</f>
        <v>1248.2640000000001</v>
      </c>
      <c r="X82" s="13">
        <v>0.07</v>
      </c>
      <c r="Y82" s="13">
        <f t="shared" si="25"/>
        <v>364.07700000000006</v>
      </c>
      <c r="Z82" s="13">
        <v>0.31</v>
      </c>
      <c r="AA82" s="13">
        <f t="shared" si="26"/>
        <v>1612.3410000000001</v>
      </c>
      <c r="AB82" s="14"/>
      <c r="AC82" s="13">
        <f t="shared" si="27"/>
        <v>0</v>
      </c>
      <c r="AD82" s="14">
        <v>1.96</v>
      </c>
      <c r="AE82" s="13">
        <f t="shared" si="28"/>
        <v>10194.156</v>
      </c>
      <c r="AF82" s="14">
        <v>2.22</v>
      </c>
      <c r="AG82" s="21">
        <f t="shared" si="29"/>
        <v>11546.442000000001</v>
      </c>
      <c r="AH82" s="22">
        <f t="shared" si="30"/>
        <v>12.08</v>
      </c>
      <c r="AI82" s="33">
        <f t="shared" si="31"/>
        <v>62829.291000000005</v>
      </c>
    </row>
    <row r="83" spans="1:35" ht="15.75" customHeight="1">
      <c r="A83" s="32">
        <v>77</v>
      </c>
      <c r="B83" s="19" t="s">
        <v>117</v>
      </c>
      <c r="C83" s="98" t="s">
        <v>113</v>
      </c>
      <c r="D83" s="99"/>
      <c r="E83" s="2">
        <v>1028.4</v>
      </c>
      <c r="F83" s="8">
        <v>1.42</v>
      </c>
      <c r="G83" s="4">
        <f t="shared" si="21"/>
        <v>1460.328</v>
      </c>
      <c r="H83" s="3">
        <v>1.34</v>
      </c>
      <c r="I83" s="5">
        <f t="shared" si="22"/>
        <v>1378.0560000000003</v>
      </c>
      <c r="J83" s="3">
        <v>0.79</v>
      </c>
      <c r="K83" s="5">
        <f t="shared" si="23"/>
        <v>812.4360000000001</v>
      </c>
      <c r="L83" s="4">
        <v>2118.5</v>
      </c>
      <c r="M83" s="4">
        <v>2.06</v>
      </c>
      <c r="N83" s="5"/>
      <c r="O83" s="5"/>
      <c r="P83" s="5"/>
      <c r="Q83" s="5"/>
      <c r="R83" s="3">
        <v>1.86</v>
      </c>
      <c r="S83" s="4">
        <f t="shared" si="24"/>
        <v>1912.8240000000003</v>
      </c>
      <c r="T83" s="6">
        <v>0.08</v>
      </c>
      <c r="U83" s="5">
        <f t="shared" si="32"/>
        <v>82.272</v>
      </c>
      <c r="V83" s="6">
        <v>1.2</v>
      </c>
      <c r="W83" s="4">
        <f>V83*E83</f>
        <v>1234.0800000000002</v>
      </c>
      <c r="X83" s="13">
        <v>0.07</v>
      </c>
      <c r="Y83" s="13">
        <f t="shared" si="25"/>
        <v>71.98800000000001</v>
      </c>
      <c r="Z83" s="13">
        <v>0.31</v>
      </c>
      <c r="AA83" s="13">
        <f t="shared" si="26"/>
        <v>318.80400000000003</v>
      </c>
      <c r="AB83" s="14"/>
      <c r="AC83" s="13">
        <f t="shared" si="27"/>
        <v>0</v>
      </c>
      <c r="AD83" s="14">
        <v>1.96</v>
      </c>
      <c r="AE83" s="13">
        <f t="shared" si="28"/>
        <v>2015.6640000000002</v>
      </c>
      <c r="AF83" s="14">
        <v>2.13</v>
      </c>
      <c r="AG83" s="21">
        <f t="shared" si="29"/>
        <v>2190.492</v>
      </c>
      <c r="AH83" s="22">
        <f t="shared" si="30"/>
        <v>13.219999999999999</v>
      </c>
      <c r="AI83" s="33">
        <f t="shared" si="31"/>
        <v>13595.444000000001</v>
      </c>
    </row>
    <row r="84" spans="1:35" ht="15.75" customHeight="1">
      <c r="A84" s="32">
        <v>78</v>
      </c>
      <c r="B84" s="19" t="s">
        <v>118</v>
      </c>
      <c r="C84" s="98" t="s">
        <v>113</v>
      </c>
      <c r="D84" s="99"/>
      <c r="E84" s="2">
        <v>3394.3</v>
      </c>
      <c r="F84" s="8">
        <v>1.42</v>
      </c>
      <c r="G84" s="4">
        <f t="shared" si="21"/>
        <v>4819.906</v>
      </c>
      <c r="H84" s="3">
        <v>1.34</v>
      </c>
      <c r="I84" s="5">
        <f t="shared" si="22"/>
        <v>4548.362</v>
      </c>
      <c r="J84" s="3">
        <v>0.79</v>
      </c>
      <c r="K84" s="5">
        <f t="shared" si="23"/>
        <v>2681.4970000000003</v>
      </c>
      <c r="L84" s="4">
        <v>7501.4</v>
      </c>
      <c r="M84" s="4">
        <v>2.21</v>
      </c>
      <c r="N84" s="5"/>
      <c r="O84" s="5"/>
      <c r="P84" s="5"/>
      <c r="Q84" s="5"/>
      <c r="R84" s="3">
        <v>1.99</v>
      </c>
      <c r="S84" s="4">
        <f t="shared" si="24"/>
        <v>6754.657</v>
      </c>
      <c r="T84" s="6">
        <v>0.08</v>
      </c>
      <c r="U84" s="5">
        <f t="shared" si="32"/>
        <v>271.54400000000004</v>
      </c>
      <c r="V84" s="6">
        <v>0.46</v>
      </c>
      <c r="W84" s="4">
        <f>V84*E84</f>
        <v>1561.3780000000002</v>
      </c>
      <c r="X84" s="13">
        <v>0.07</v>
      </c>
      <c r="Y84" s="13">
        <f t="shared" si="25"/>
        <v>237.60100000000003</v>
      </c>
      <c r="Z84" s="13">
        <v>0.31</v>
      </c>
      <c r="AA84" s="13">
        <f t="shared" si="26"/>
        <v>1052.233</v>
      </c>
      <c r="AB84" s="14"/>
      <c r="AC84" s="13">
        <f t="shared" si="27"/>
        <v>0</v>
      </c>
      <c r="AD84" s="14">
        <v>1.96</v>
      </c>
      <c r="AE84" s="13">
        <f t="shared" si="28"/>
        <v>6652.828</v>
      </c>
      <c r="AF84" s="14">
        <v>2.22</v>
      </c>
      <c r="AG84" s="21">
        <f t="shared" si="29"/>
        <v>7535.346000000001</v>
      </c>
      <c r="AH84" s="22">
        <f t="shared" si="30"/>
        <v>12.850000000000003</v>
      </c>
      <c r="AI84" s="33">
        <f t="shared" si="31"/>
        <v>43616.75200000001</v>
      </c>
    </row>
    <row r="85" spans="1:35" ht="15.75" customHeight="1">
      <c r="A85" s="32">
        <v>79</v>
      </c>
      <c r="B85" s="19" t="s">
        <v>86</v>
      </c>
      <c r="C85" s="94" t="s">
        <v>119</v>
      </c>
      <c r="D85" s="94"/>
      <c r="E85" s="2">
        <v>418.8</v>
      </c>
      <c r="F85" s="8">
        <v>1.42</v>
      </c>
      <c r="G85" s="4">
        <f t="shared" si="21"/>
        <v>594.696</v>
      </c>
      <c r="H85" s="3">
        <v>1.34</v>
      </c>
      <c r="I85" s="5">
        <f t="shared" si="22"/>
        <v>561.192</v>
      </c>
      <c r="J85" s="3">
        <v>0.77</v>
      </c>
      <c r="K85" s="5">
        <f t="shared" si="23"/>
        <v>322.476</v>
      </c>
      <c r="L85" s="4">
        <v>770.59</v>
      </c>
      <c r="M85" s="4">
        <v>1.84</v>
      </c>
      <c r="N85" s="5"/>
      <c r="O85" s="5"/>
      <c r="P85" s="5"/>
      <c r="Q85" s="5"/>
      <c r="R85" s="3">
        <v>2.63</v>
      </c>
      <c r="S85" s="4">
        <f t="shared" si="24"/>
        <v>1101.444</v>
      </c>
      <c r="T85" s="6">
        <v>0.48</v>
      </c>
      <c r="U85" s="5">
        <f t="shared" si="32"/>
        <v>201.024</v>
      </c>
      <c r="V85" s="6"/>
      <c r="W85" s="4"/>
      <c r="X85" s="13"/>
      <c r="Y85" s="13">
        <f t="shared" si="25"/>
        <v>0</v>
      </c>
      <c r="Z85" s="13">
        <v>0.31</v>
      </c>
      <c r="AA85" s="13">
        <f t="shared" si="26"/>
        <v>129.828</v>
      </c>
      <c r="AB85" s="14"/>
      <c r="AC85" s="13">
        <f t="shared" si="27"/>
        <v>0</v>
      </c>
      <c r="AD85" s="14">
        <v>1.96</v>
      </c>
      <c r="AE85" s="13">
        <f t="shared" si="28"/>
        <v>820.848</v>
      </c>
      <c r="AF85" s="14">
        <v>2.22</v>
      </c>
      <c r="AG85" s="21">
        <f t="shared" si="29"/>
        <v>929.7360000000001</v>
      </c>
      <c r="AH85" s="22">
        <f t="shared" si="30"/>
        <v>12.97</v>
      </c>
      <c r="AI85" s="33">
        <f t="shared" si="31"/>
        <v>5431.834</v>
      </c>
    </row>
    <row r="86" spans="1:35" ht="15.75" customHeight="1">
      <c r="A86" s="32">
        <v>80</v>
      </c>
      <c r="B86" s="19" t="s">
        <v>87</v>
      </c>
      <c r="C86" s="94" t="s">
        <v>119</v>
      </c>
      <c r="D86" s="94"/>
      <c r="E86" s="2">
        <v>950.5</v>
      </c>
      <c r="F86" s="8">
        <v>1.42</v>
      </c>
      <c r="G86" s="4">
        <f t="shared" si="21"/>
        <v>1349.71</v>
      </c>
      <c r="H86" s="3">
        <v>1.34</v>
      </c>
      <c r="I86" s="5">
        <f t="shared" si="22"/>
        <v>1273.67</v>
      </c>
      <c r="J86" s="3">
        <v>0.77</v>
      </c>
      <c r="K86" s="5">
        <f t="shared" si="23"/>
        <v>731.885</v>
      </c>
      <c r="L86" s="4">
        <v>2262.19</v>
      </c>
      <c r="M86" s="4">
        <v>2.38</v>
      </c>
      <c r="N86" s="5"/>
      <c r="O86" s="5"/>
      <c r="P86" s="5"/>
      <c r="Q86" s="5"/>
      <c r="R86" s="3">
        <v>1.9</v>
      </c>
      <c r="S86" s="4">
        <f t="shared" si="24"/>
        <v>1805.9499999999998</v>
      </c>
      <c r="T86" s="6">
        <v>0.48</v>
      </c>
      <c r="U86" s="5">
        <f t="shared" si="32"/>
        <v>456.24</v>
      </c>
      <c r="V86" s="6"/>
      <c r="W86" s="4"/>
      <c r="X86" s="13"/>
      <c r="Y86" s="13">
        <f t="shared" si="25"/>
        <v>0</v>
      </c>
      <c r="Z86" s="13">
        <v>0.31</v>
      </c>
      <c r="AA86" s="13">
        <f t="shared" si="26"/>
        <v>294.655</v>
      </c>
      <c r="AB86" s="14">
        <v>0.14</v>
      </c>
      <c r="AC86" s="13">
        <f t="shared" si="27"/>
        <v>133.07000000000002</v>
      </c>
      <c r="AD86" s="14">
        <v>1.96</v>
      </c>
      <c r="AE86" s="13">
        <f t="shared" si="28"/>
        <v>1862.98</v>
      </c>
      <c r="AF86" s="14">
        <v>2.22</v>
      </c>
      <c r="AG86" s="21">
        <f t="shared" si="29"/>
        <v>2110.11</v>
      </c>
      <c r="AH86" s="22">
        <f t="shared" si="30"/>
        <v>12.920000000000003</v>
      </c>
      <c r="AI86" s="33">
        <f t="shared" si="31"/>
        <v>12280.6</v>
      </c>
    </row>
    <row r="87" spans="1:35" ht="15.75" customHeight="1">
      <c r="A87" s="32">
        <v>81</v>
      </c>
      <c r="B87" s="19" t="s">
        <v>88</v>
      </c>
      <c r="C87" s="98" t="s">
        <v>119</v>
      </c>
      <c r="D87" s="99"/>
      <c r="E87" s="2">
        <v>709</v>
      </c>
      <c r="F87" s="8">
        <v>1.42</v>
      </c>
      <c r="G87" s="4">
        <f t="shared" si="21"/>
        <v>1006.78</v>
      </c>
      <c r="H87" s="3">
        <v>1.34</v>
      </c>
      <c r="I87" s="5">
        <f t="shared" si="22"/>
        <v>950.0600000000001</v>
      </c>
      <c r="J87" s="3">
        <v>0.77</v>
      </c>
      <c r="K87" s="5">
        <f t="shared" si="23"/>
        <v>545.9300000000001</v>
      </c>
      <c r="L87" s="4">
        <v>1807.95</v>
      </c>
      <c r="M87" s="4">
        <v>2.55</v>
      </c>
      <c r="N87" s="5"/>
      <c r="O87" s="5"/>
      <c r="P87" s="5"/>
      <c r="Q87" s="5"/>
      <c r="R87" s="3">
        <v>2.3</v>
      </c>
      <c r="S87" s="4">
        <f t="shared" si="24"/>
        <v>1630.6999999999998</v>
      </c>
      <c r="T87" s="6">
        <v>0.48</v>
      </c>
      <c r="U87" s="5">
        <f t="shared" si="32"/>
        <v>340.32</v>
      </c>
      <c r="V87" s="6"/>
      <c r="W87" s="4"/>
      <c r="X87" s="13"/>
      <c r="Y87" s="13">
        <f t="shared" si="25"/>
        <v>0</v>
      </c>
      <c r="Z87" s="13">
        <v>0.31</v>
      </c>
      <c r="AA87" s="13">
        <f t="shared" si="26"/>
        <v>219.79</v>
      </c>
      <c r="AB87" s="14"/>
      <c r="AC87" s="13">
        <f t="shared" si="27"/>
        <v>0</v>
      </c>
      <c r="AD87" s="14">
        <v>1.96</v>
      </c>
      <c r="AE87" s="13">
        <f t="shared" si="28"/>
        <v>1389.6399999999999</v>
      </c>
      <c r="AF87" s="14">
        <v>1.78</v>
      </c>
      <c r="AG87" s="21">
        <f t="shared" si="29"/>
        <v>1262.02</v>
      </c>
      <c r="AH87" s="22">
        <f t="shared" si="30"/>
        <v>12.909999999999998</v>
      </c>
      <c r="AI87" s="33">
        <f t="shared" si="31"/>
        <v>9153.19</v>
      </c>
    </row>
    <row r="88" spans="1:35" ht="15.75" customHeight="1">
      <c r="A88" s="32">
        <v>82</v>
      </c>
      <c r="B88" s="19" t="s">
        <v>89</v>
      </c>
      <c r="C88" s="12" t="s">
        <v>119</v>
      </c>
      <c r="D88" s="11"/>
      <c r="E88" s="2">
        <v>713.1</v>
      </c>
      <c r="F88" s="8">
        <v>1.42</v>
      </c>
      <c r="G88" s="4">
        <f t="shared" si="21"/>
        <v>1012.602</v>
      </c>
      <c r="H88" s="3">
        <v>1.34</v>
      </c>
      <c r="I88" s="5">
        <f t="shared" si="22"/>
        <v>955.5540000000001</v>
      </c>
      <c r="J88" s="3">
        <v>0.77</v>
      </c>
      <c r="K88" s="5">
        <f t="shared" si="23"/>
        <v>549.087</v>
      </c>
      <c r="L88" s="4">
        <v>1903.98</v>
      </c>
      <c r="M88" s="4">
        <v>2.67</v>
      </c>
      <c r="N88" s="5"/>
      <c r="O88" s="5"/>
      <c r="P88" s="5"/>
      <c r="Q88" s="5"/>
      <c r="R88" s="3">
        <v>2.17</v>
      </c>
      <c r="S88" s="4">
        <f t="shared" si="24"/>
        <v>1547.427</v>
      </c>
      <c r="T88" s="6">
        <v>0.48</v>
      </c>
      <c r="U88" s="5">
        <f t="shared" si="32"/>
        <v>342.288</v>
      </c>
      <c r="V88" s="6"/>
      <c r="W88" s="4"/>
      <c r="X88" s="13"/>
      <c r="Y88" s="13">
        <f t="shared" si="25"/>
        <v>0</v>
      </c>
      <c r="Z88" s="13">
        <v>0.31</v>
      </c>
      <c r="AA88" s="13">
        <f t="shared" si="26"/>
        <v>221.061</v>
      </c>
      <c r="AB88" s="14"/>
      <c r="AC88" s="13">
        <f t="shared" si="27"/>
        <v>0</v>
      </c>
      <c r="AD88" s="14">
        <v>1.96</v>
      </c>
      <c r="AE88" s="13">
        <f t="shared" si="28"/>
        <v>1397.676</v>
      </c>
      <c r="AF88" s="14">
        <v>1.78</v>
      </c>
      <c r="AG88" s="21">
        <f t="shared" si="29"/>
        <v>1269.318</v>
      </c>
      <c r="AH88" s="22">
        <f t="shared" si="30"/>
        <v>12.9</v>
      </c>
      <c r="AI88" s="33">
        <f t="shared" si="31"/>
        <v>9198.992999999999</v>
      </c>
    </row>
    <row r="89" spans="1:35" ht="15.75" customHeight="1">
      <c r="A89" s="32">
        <v>83</v>
      </c>
      <c r="B89" s="19" t="s">
        <v>132</v>
      </c>
      <c r="C89" s="98" t="s">
        <v>113</v>
      </c>
      <c r="D89" s="99"/>
      <c r="E89" s="2">
        <v>4325.7</v>
      </c>
      <c r="F89" s="8">
        <v>1.42</v>
      </c>
      <c r="G89" s="4">
        <f t="shared" si="21"/>
        <v>6142.494</v>
      </c>
      <c r="H89" s="3">
        <v>1.34</v>
      </c>
      <c r="I89" s="5">
        <f t="shared" si="22"/>
        <v>5796.438</v>
      </c>
      <c r="J89" s="3">
        <v>0.79</v>
      </c>
      <c r="K89" s="5">
        <f t="shared" si="23"/>
        <v>3417.303</v>
      </c>
      <c r="L89" s="4">
        <v>7656.49</v>
      </c>
      <c r="M89" s="4">
        <v>1.77</v>
      </c>
      <c r="N89" s="5"/>
      <c r="O89" s="5"/>
      <c r="P89" s="5"/>
      <c r="Q89" s="5"/>
      <c r="R89" s="3">
        <v>2.18</v>
      </c>
      <c r="S89" s="4">
        <f t="shared" si="24"/>
        <v>9430.026</v>
      </c>
      <c r="T89" s="6">
        <v>0.08</v>
      </c>
      <c r="U89" s="5">
        <f t="shared" si="32"/>
        <v>346.056</v>
      </c>
      <c r="V89" s="6">
        <v>0.31</v>
      </c>
      <c r="W89" s="4">
        <f>V89*E89</f>
        <v>1340.9669999999999</v>
      </c>
      <c r="X89" s="13">
        <v>0.07</v>
      </c>
      <c r="Y89" s="13">
        <f t="shared" si="25"/>
        <v>302.79900000000004</v>
      </c>
      <c r="Z89" s="13">
        <v>0.31</v>
      </c>
      <c r="AA89" s="13">
        <f t="shared" si="26"/>
        <v>1340.9669999999999</v>
      </c>
      <c r="AB89" s="14"/>
      <c r="AC89" s="13">
        <f t="shared" si="27"/>
        <v>0</v>
      </c>
      <c r="AD89" s="14">
        <v>1.96</v>
      </c>
      <c r="AE89" s="13">
        <f t="shared" si="28"/>
        <v>8478.372</v>
      </c>
      <c r="AF89" s="14">
        <v>2.2</v>
      </c>
      <c r="AG89" s="21">
        <f t="shared" si="29"/>
        <v>9516.54</v>
      </c>
      <c r="AH89" s="22">
        <f t="shared" si="30"/>
        <v>12.43</v>
      </c>
      <c r="AI89" s="33">
        <f t="shared" si="31"/>
        <v>53768.45199999998</v>
      </c>
    </row>
    <row r="90" spans="1:35" ht="15.75" customHeight="1">
      <c r="A90" s="32">
        <v>84</v>
      </c>
      <c r="B90" s="19" t="s">
        <v>133</v>
      </c>
      <c r="C90" s="98" t="s">
        <v>114</v>
      </c>
      <c r="D90" s="99"/>
      <c r="E90" s="2">
        <v>270.1</v>
      </c>
      <c r="F90" s="8">
        <v>1.42</v>
      </c>
      <c r="G90" s="4">
        <f t="shared" si="21"/>
        <v>383.54200000000003</v>
      </c>
      <c r="H90" s="3">
        <v>1.34</v>
      </c>
      <c r="I90" s="5">
        <f t="shared" si="22"/>
        <v>361.934</v>
      </c>
      <c r="J90" s="3">
        <v>0.77</v>
      </c>
      <c r="K90" s="5">
        <f t="shared" si="23"/>
        <v>207.97700000000003</v>
      </c>
      <c r="L90" s="4">
        <v>737.37</v>
      </c>
      <c r="M90" s="4">
        <v>2.73</v>
      </c>
      <c r="N90" s="5"/>
      <c r="O90" s="5"/>
      <c r="P90" s="5"/>
      <c r="Q90" s="5"/>
      <c r="R90" s="3">
        <v>2.11</v>
      </c>
      <c r="S90" s="4">
        <f t="shared" si="24"/>
        <v>569.9110000000001</v>
      </c>
      <c r="T90" s="6">
        <v>0.08</v>
      </c>
      <c r="U90" s="5">
        <f t="shared" si="32"/>
        <v>21.608</v>
      </c>
      <c r="V90" s="6"/>
      <c r="W90" s="4"/>
      <c r="X90" s="13"/>
      <c r="Y90" s="13">
        <f t="shared" si="25"/>
        <v>0</v>
      </c>
      <c r="Z90" s="13">
        <v>0.31</v>
      </c>
      <c r="AA90" s="13">
        <f t="shared" si="26"/>
        <v>83.73100000000001</v>
      </c>
      <c r="AB90" s="14"/>
      <c r="AC90" s="13">
        <f t="shared" si="27"/>
        <v>0</v>
      </c>
      <c r="AD90" s="14">
        <v>1.96</v>
      </c>
      <c r="AE90" s="13">
        <f t="shared" si="28"/>
        <v>529.3960000000001</v>
      </c>
      <c r="AF90" s="14">
        <v>2.22</v>
      </c>
      <c r="AG90" s="21">
        <f t="shared" si="29"/>
        <v>599.6220000000001</v>
      </c>
      <c r="AH90" s="22">
        <f t="shared" si="30"/>
        <v>12.94</v>
      </c>
      <c r="AI90" s="33">
        <f t="shared" si="31"/>
        <v>3495.0910000000013</v>
      </c>
    </row>
    <row r="91" spans="1:35" ht="15.75" customHeight="1">
      <c r="A91" s="32">
        <v>85</v>
      </c>
      <c r="B91" s="19" t="s">
        <v>134</v>
      </c>
      <c r="C91" s="98" t="s">
        <v>113</v>
      </c>
      <c r="D91" s="99"/>
      <c r="E91" s="2">
        <v>5372.9</v>
      </c>
      <c r="F91" s="8">
        <v>1.42</v>
      </c>
      <c r="G91" s="4">
        <f t="shared" si="21"/>
        <v>7629.517999999999</v>
      </c>
      <c r="H91" s="3">
        <v>1.34</v>
      </c>
      <c r="I91" s="5">
        <f t="shared" si="22"/>
        <v>7199.686</v>
      </c>
      <c r="J91" s="3">
        <v>0.79</v>
      </c>
      <c r="K91" s="5">
        <f t="shared" si="23"/>
        <v>4244.591</v>
      </c>
      <c r="L91" s="4">
        <v>11283.09</v>
      </c>
      <c r="M91" s="4">
        <v>2.1</v>
      </c>
      <c r="N91" s="5"/>
      <c r="O91" s="5"/>
      <c r="P91" s="5"/>
      <c r="Q91" s="5"/>
      <c r="R91" s="3">
        <v>2.04</v>
      </c>
      <c r="S91" s="4">
        <f t="shared" si="24"/>
        <v>10960.716</v>
      </c>
      <c r="T91" s="6">
        <v>0.08</v>
      </c>
      <c r="U91" s="5">
        <f t="shared" si="32"/>
        <v>429.832</v>
      </c>
      <c r="V91" s="6">
        <v>0.25</v>
      </c>
      <c r="W91" s="4">
        <f>V91*E91</f>
        <v>1343.225</v>
      </c>
      <c r="X91" s="13">
        <v>0.07</v>
      </c>
      <c r="Y91" s="13">
        <f t="shared" si="25"/>
        <v>376.103</v>
      </c>
      <c r="Z91" s="13">
        <v>0.31</v>
      </c>
      <c r="AA91" s="13">
        <f t="shared" si="26"/>
        <v>1665.599</v>
      </c>
      <c r="AB91" s="14"/>
      <c r="AC91" s="13">
        <f t="shared" si="27"/>
        <v>0</v>
      </c>
      <c r="AD91" s="14">
        <v>1.96</v>
      </c>
      <c r="AE91" s="13">
        <f t="shared" si="28"/>
        <v>10530.883999999998</v>
      </c>
      <c r="AF91" s="14">
        <v>2.2</v>
      </c>
      <c r="AG91" s="21">
        <f t="shared" si="29"/>
        <v>11820.380000000001</v>
      </c>
      <c r="AH91" s="22">
        <f t="shared" si="30"/>
        <v>12.559999999999999</v>
      </c>
      <c r="AI91" s="33">
        <f t="shared" si="31"/>
        <v>67483.624</v>
      </c>
    </row>
    <row r="92" spans="1:35" ht="15.75" customHeight="1">
      <c r="A92" s="32">
        <v>86</v>
      </c>
      <c r="B92" s="19" t="s">
        <v>135</v>
      </c>
      <c r="C92" s="98" t="s">
        <v>114</v>
      </c>
      <c r="D92" s="99"/>
      <c r="E92" s="2">
        <v>269.1</v>
      </c>
      <c r="F92" s="8">
        <v>1.42</v>
      </c>
      <c r="G92" s="4">
        <f t="shared" si="21"/>
        <v>382.122</v>
      </c>
      <c r="H92" s="3">
        <v>1.34</v>
      </c>
      <c r="I92" s="5">
        <f t="shared" si="22"/>
        <v>360.59400000000005</v>
      </c>
      <c r="J92" s="3">
        <v>0.77</v>
      </c>
      <c r="K92" s="5">
        <f t="shared" si="23"/>
        <v>207.20700000000002</v>
      </c>
      <c r="L92" s="4">
        <v>616.24</v>
      </c>
      <c r="M92" s="4">
        <v>2.29</v>
      </c>
      <c r="N92" s="5"/>
      <c r="O92" s="5"/>
      <c r="P92" s="5"/>
      <c r="Q92" s="5"/>
      <c r="R92" s="3">
        <v>2.57</v>
      </c>
      <c r="S92" s="4">
        <f t="shared" si="24"/>
        <v>691.587</v>
      </c>
      <c r="T92" s="6">
        <v>0.08</v>
      </c>
      <c r="U92" s="5">
        <f t="shared" si="32"/>
        <v>21.528000000000002</v>
      </c>
      <c r="V92" s="6"/>
      <c r="W92" s="4"/>
      <c r="X92" s="13"/>
      <c r="Y92" s="13">
        <f t="shared" si="25"/>
        <v>0</v>
      </c>
      <c r="Z92" s="13">
        <v>0.31</v>
      </c>
      <c r="AA92" s="13">
        <f t="shared" si="26"/>
        <v>83.421</v>
      </c>
      <c r="AB92" s="14"/>
      <c r="AC92" s="13">
        <f t="shared" si="27"/>
        <v>0</v>
      </c>
      <c r="AD92" s="14">
        <v>1.96</v>
      </c>
      <c r="AE92" s="13">
        <f t="shared" si="28"/>
        <v>527.436</v>
      </c>
      <c r="AF92" s="14">
        <v>2.22</v>
      </c>
      <c r="AG92" s="21">
        <f t="shared" si="29"/>
        <v>597.4020000000002</v>
      </c>
      <c r="AH92" s="22">
        <f t="shared" si="30"/>
        <v>12.960000000000003</v>
      </c>
      <c r="AI92" s="33">
        <f t="shared" si="31"/>
        <v>3487.537</v>
      </c>
    </row>
    <row r="93" spans="1:35" ht="15.75" customHeight="1">
      <c r="A93" s="32">
        <v>87</v>
      </c>
      <c r="B93" s="19" t="s">
        <v>136</v>
      </c>
      <c r="C93" s="98" t="s">
        <v>113</v>
      </c>
      <c r="D93" s="99"/>
      <c r="E93" s="2">
        <v>5122.5</v>
      </c>
      <c r="F93" s="8">
        <v>1.42</v>
      </c>
      <c r="G93" s="4">
        <f t="shared" si="21"/>
        <v>7273.95</v>
      </c>
      <c r="H93" s="3">
        <v>1.34</v>
      </c>
      <c r="I93" s="5">
        <f t="shared" si="22"/>
        <v>6864.150000000001</v>
      </c>
      <c r="J93" s="3">
        <v>1.07</v>
      </c>
      <c r="K93" s="5">
        <f t="shared" si="23"/>
        <v>5481.075000000001</v>
      </c>
      <c r="L93" s="4">
        <f>M93*E93</f>
        <v>12857.474999999999</v>
      </c>
      <c r="M93" s="4">
        <v>2.51</v>
      </c>
      <c r="N93" s="5"/>
      <c r="O93" s="5"/>
      <c r="P93" s="5"/>
      <c r="Q93" s="5"/>
      <c r="R93" s="3">
        <v>2.34</v>
      </c>
      <c r="S93" s="4">
        <f t="shared" si="24"/>
        <v>11986.65</v>
      </c>
      <c r="T93" s="6">
        <v>0.09</v>
      </c>
      <c r="U93" s="5">
        <f t="shared" si="32"/>
        <v>461.025</v>
      </c>
      <c r="V93" s="6">
        <v>0.28</v>
      </c>
      <c r="W93" s="4">
        <f>V93*E93</f>
        <v>1434.3000000000002</v>
      </c>
      <c r="X93" s="13">
        <v>0.04</v>
      </c>
      <c r="Y93" s="13">
        <f t="shared" si="25"/>
        <v>204.9</v>
      </c>
      <c r="Z93" s="14"/>
      <c r="AA93" s="13">
        <f t="shared" si="26"/>
        <v>0</v>
      </c>
      <c r="AB93" s="14"/>
      <c r="AC93" s="13">
        <f t="shared" si="27"/>
        <v>0</v>
      </c>
      <c r="AD93" s="14">
        <v>1.96</v>
      </c>
      <c r="AE93" s="13">
        <f t="shared" si="28"/>
        <v>10040.1</v>
      </c>
      <c r="AF93" s="14">
        <v>2.2</v>
      </c>
      <c r="AG93" s="21">
        <f t="shared" si="29"/>
        <v>11269.5</v>
      </c>
      <c r="AH93" s="22">
        <f t="shared" si="30"/>
        <v>13.249999999999996</v>
      </c>
      <c r="AI93" s="33">
        <f t="shared" si="31"/>
        <v>67873.125</v>
      </c>
    </row>
    <row r="94" spans="1:35" ht="15.75" customHeight="1">
      <c r="A94" s="32">
        <v>88</v>
      </c>
      <c r="B94" s="19" t="s">
        <v>136</v>
      </c>
      <c r="C94" s="98" t="s">
        <v>113</v>
      </c>
      <c r="D94" s="99"/>
      <c r="E94" s="2">
        <v>17557.8</v>
      </c>
      <c r="F94" s="8">
        <v>1.42</v>
      </c>
      <c r="G94" s="4">
        <f t="shared" si="21"/>
        <v>24932.075999999997</v>
      </c>
      <c r="H94" s="3">
        <v>1.34</v>
      </c>
      <c r="I94" s="5">
        <f t="shared" si="22"/>
        <v>23527.452</v>
      </c>
      <c r="J94" s="3">
        <v>1.07</v>
      </c>
      <c r="K94" s="5">
        <f t="shared" si="23"/>
        <v>18786.846</v>
      </c>
      <c r="L94" s="4">
        <f>M94*E94</f>
        <v>44070.077999999994</v>
      </c>
      <c r="M94" s="4">
        <v>2.51</v>
      </c>
      <c r="N94" s="6">
        <v>6.49</v>
      </c>
      <c r="O94" s="5">
        <f>N94*E94</f>
        <v>113950.122</v>
      </c>
      <c r="P94" s="6"/>
      <c r="Q94" s="5"/>
      <c r="R94" s="3">
        <v>2.34</v>
      </c>
      <c r="S94" s="4">
        <f t="shared" si="24"/>
        <v>41085.25199999999</v>
      </c>
      <c r="T94" s="6">
        <v>0.09</v>
      </c>
      <c r="U94" s="5">
        <f t="shared" si="32"/>
        <v>1580.2019999999998</v>
      </c>
      <c r="V94" s="6">
        <v>0.28</v>
      </c>
      <c r="W94" s="4">
        <f>V94*E94</f>
        <v>4916.184</v>
      </c>
      <c r="X94" s="13">
        <v>0.04</v>
      </c>
      <c r="Y94" s="13">
        <f t="shared" si="25"/>
        <v>702.312</v>
      </c>
      <c r="Z94" s="14"/>
      <c r="AA94" s="13">
        <f t="shared" si="26"/>
        <v>0</v>
      </c>
      <c r="AB94" s="14"/>
      <c r="AC94" s="13">
        <f t="shared" si="27"/>
        <v>0</v>
      </c>
      <c r="AD94" s="14">
        <v>1.96</v>
      </c>
      <c r="AE94" s="13">
        <f t="shared" si="28"/>
        <v>34413.288</v>
      </c>
      <c r="AF94" s="14">
        <v>2.2</v>
      </c>
      <c r="AG94" s="21">
        <f t="shared" si="29"/>
        <v>38627.16</v>
      </c>
      <c r="AH94" s="22">
        <f t="shared" si="30"/>
        <v>19.74</v>
      </c>
      <c r="AI94" s="33">
        <f t="shared" si="31"/>
        <v>346590.97199999995</v>
      </c>
    </row>
    <row r="95" spans="1:35" ht="15.75" customHeight="1">
      <c r="A95" s="32">
        <v>89</v>
      </c>
      <c r="B95" s="19" t="s">
        <v>137</v>
      </c>
      <c r="C95" s="98" t="s">
        <v>113</v>
      </c>
      <c r="D95" s="99"/>
      <c r="E95" s="2">
        <v>2746.3</v>
      </c>
      <c r="F95" s="8">
        <v>1.42</v>
      </c>
      <c r="G95" s="4">
        <f t="shared" si="21"/>
        <v>3899.746</v>
      </c>
      <c r="H95" s="3">
        <v>1.34</v>
      </c>
      <c r="I95" s="5">
        <f t="shared" si="22"/>
        <v>3680.0420000000004</v>
      </c>
      <c r="J95" s="3">
        <v>0.81</v>
      </c>
      <c r="K95" s="5">
        <f t="shared" si="23"/>
        <v>2224.503</v>
      </c>
      <c r="L95" s="4">
        <v>6343.95</v>
      </c>
      <c r="M95" s="4">
        <v>2.31</v>
      </c>
      <c r="N95" s="5"/>
      <c r="O95" s="5"/>
      <c r="P95" s="5"/>
      <c r="Q95" s="5"/>
      <c r="R95" s="3">
        <v>2.12</v>
      </c>
      <c r="S95" s="4">
        <f t="shared" si="24"/>
        <v>5822.156000000001</v>
      </c>
      <c r="T95" s="6">
        <v>0.08</v>
      </c>
      <c r="U95" s="5">
        <f t="shared" si="32"/>
        <v>219.704</v>
      </c>
      <c r="V95" s="6">
        <v>0.45</v>
      </c>
      <c r="W95" s="4">
        <f>V95*E95</f>
        <v>1235.835</v>
      </c>
      <c r="X95" s="13">
        <v>0.06</v>
      </c>
      <c r="Y95" s="13">
        <f t="shared" si="25"/>
        <v>164.778</v>
      </c>
      <c r="Z95" s="14"/>
      <c r="AA95" s="13">
        <f t="shared" si="26"/>
        <v>0</v>
      </c>
      <c r="AB95" s="14"/>
      <c r="AC95" s="13">
        <f t="shared" si="27"/>
        <v>0</v>
      </c>
      <c r="AD95" s="14">
        <v>1.96</v>
      </c>
      <c r="AE95" s="13">
        <f t="shared" si="28"/>
        <v>5382.7480000000005</v>
      </c>
      <c r="AF95" s="14">
        <v>2.22</v>
      </c>
      <c r="AG95" s="21">
        <f t="shared" si="29"/>
        <v>6096.786000000001</v>
      </c>
      <c r="AH95" s="22">
        <f t="shared" si="30"/>
        <v>12.770000000000001</v>
      </c>
      <c r="AI95" s="33">
        <f t="shared" si="31"/>
        <v>35070.24800000001</v>
      </c>
    </row>
    <row r="96" spans="1:35" ht="15.75" customHeight="1">
      <c r="A96" s="32">
        <v>90</v>
      </c>
      <c r="B96" s="19" t="s">
        <v>90</v>
      </c>
      <c r="C96" s="98" t="s">
        <v>114</v>
      </c>
      <c r="D96" s="99"/>
      <c r="E96" s="2">
        <v>638.8</v>
      </c>
      <c r="F96" s="8">
        <v>1.42</v>
      </c>
      <c r="G96" s="4">
        <f t="shared" si="21"/>
        <v>907.0959999999999</v>
      </c>
      <c r="H96" s="3">
        <v>1.34</v>
      </c>
      <c r="I96" s="5">
        <f t="shared" si="22"/>
        <v>855.992</v>
      </c>
      <c r="J96" s="3">
        <v>0.77</v>
      </c>
      <c r="K96" s="5">
        <f t="shared" si="23"/>
        <v>491.876</v>
      </c>
      <c r="L96" s="4">
        <v>1705.6</v>
      </c>
      <c r="M96" s="4">
        <v>2.67</v>
      </c>
      <c r="N96" s="5"/>
      <c r="O96" s="5"/>
      <c r="P96" s="5"/>
      <c r="Q96" s="5"/>
      <c r="R96" s="3">
        <v>1.73</v>
      </c>
      <c r="S96" s="4">
        <f t="shared" si="24"/>
        <v>1105.1239999999998</v>
      </c>
      <c r="T96" s="6">
        <v>0.08</v>
      </c>
      <c r="U96" s="5">
        <f t="shared" si="32"/>
        <v>51.104</v>
      </c>
      <c r="V96" s="6"/>
      <c r="W96" s="4"/>
      <c r="X96" s="13"/>
      <c r="Y96" s="13">
        <f t="shared" si="25"/>
        <v>0</v>
      </c>
      <c r="Z96" s="13">
        <v>0.31</v>
      </c>
      <c r="AA96" s="13">
        <f t="shared" si="26"/>
        <v>198.028</v>
      </c>
      <c r="AB96" s="14"/>
      <c r="AC96" s="13">
        <f t="shared" si="27"/>
        <v>0</v>
      </c>
      <c r="AD96" s="14">
        <v>1.96</v>
      </c>
      <c r="AE96" s="13">
        <f t="shared" si="28"/>
        <v>1252.0479999999998</v>
      </c>
      <c r="AF96" s="14">
        <v>2.22</v>
      </c>
      <c r="AG96" s="21">
        <f t="shared" si="29"/>
        <v>1418.136</v>
      </c>
      <c r="AH96" s="22">
        <f t="shared" si="30"/>
        <v>12.500000000000002</v>
      </c>
      <c r="AI96" s="33">
        <f t="shared" si="31"/>
        <v>7985.004000000001</v>
      </c>
    </row>
    <row r="97" spans="1:35" ht="15.75" customHeight="1">
      <c r="A97" s="32">
        <v>91</v>
      </c>
      <c r="B97" s="19" t="s">
        <v>91</v>
      </c>
      <c r="C97" s="94" t="s">
        <v>119</v>
      </c>
      <c r="D97" s="94"/>
      <c r="E97" s="2">
        <v>885</v>
      </c>
      <c r="F97" s="8">
        <v>1.42</v>
      </c>
      <c r="G97" s="4">
        <f t="shared" si="21"/>
        <v>1256.7</v>
      </c>
      <c r="H97" s="3">
        <v>1.34</v>
      </c>
      <c r="I97" s="5">
        <f t="shared" si="22"/>
        <v>1185.9</v>
      </c>
      <c r="J97" s="3">
        <v>0.77</v>
      </c>
      <c r="K97" s="5">
        <f t="shared" si="23"/>
        <v>681.45</v>
      </c>
      <c r="L97" s="4">
        <v>2185.95</v>
      </c>
      <c r="M97" s="4">
        <v>2.47</v>
      </c>
      <c r="N97" s="5"/>
      <c r="O97" s="5"/>
      <c r="P97" s="5"/>
      <c r="Q97" s="5"/>
      <c r="R97" s="3">
        <v>1.98</v>
      </c>
      <c r="S97" s="4">
        <f t="shared" si="24"/>
        <v>1752.3</v>
      </c>
      <c r="T97" s="6">
        <v>0.48</v>
      </c>
      <c r="U97" s="5">
        <f t="shared" si="32"/>
        <v>424.8</v>
      </c>
      <c r="V97" s="6"/>
      <c r="W97" s="4"/>
      <c r="X97" s="13">
        <v>0.15</v>
      </c>
      <c r="Y97" s="13">
        <f t="shared" si="25"/>
        <v>132.75</v>
      </c>
      <c r="Z97" s="14"/>
      <c r="AA97" s="13">
        <f t="shared" si="26"/>
        <v>0</v>
      </c>
      <c r="AB97" s="14">
        <v>0.14</v>
      </c>
      <c r="AC97" s="13">
        <f t="shared" si="27"/>
        <v>123.9</v>
      </c>
      <c r="AD97" s="14">
        <v>1.96</v>
      </c>
      <c r="AE97" s="13">
        <f t="shared" si="28"/>
        <v>1734.6</v>
      </c>
      <c r="AF97" s="14">
        <v>2.22</v>
      </c>
      <c r="AG97" s="21">
        <f t="shared" si="29"/>
        <v>1964.7000000000003</v>
      </c>
      <c r="AH97" s="22">
        <f t="shared" si="30"/>
        <v>12.930000000000001</v>
      </c>
      <c r="AI97" s="33">
        <f t="shared" si="31"/>
        <v>11443.19</v>
      </c>
    </row>
    <row r="98" spans="1:35" ht="15.75" customHeight="1">
      <c r="A98" s="32">
        <v>92</v>
      </c>
      <c r="B98" s="19" t="s">
        <v>92</v>
      </c>
      <c r="C98" s="94" t="s">
        <v>119</v>
      </c>
      <c r="D98" s="94"/>
      <c r="E98" s="2">
        <v>967.8</v>
      </c>
      <c r="F98" s="8">
        <v>1.42</v>
      </c>
      <c r="G98" s="4">
        <f t="shared" si="21"/>
        <v>1374.2759999999998</v>
      </c>
      <c r="H98" s="3">
        <v>1.34</v>
      </c>
      <c r="I98" s="5">
        <f t="shared" si="22"/>
        <v>1296.852</v>
      </c>
      <c r="J98" s="3">
        <v>0.77</v>
      </c>
      <c r="K98" s="5">
        <f t="shared" si="23"/>
        <v>745.206</v>
      </c>
      <c r="L98" s="4">
        <v>3861.52</v>
      </c>
      <c r="M98" s="4">
        <v>3.99</v>
      </c>
      <c r="N98" s="5"/>
      <c r="O98" s="5"/>
      <c r="P98" s="5"/>
      <c r="Q98" s="5"/>
      <c r="R98" s="3">
        <v>1.92</v>
      </c>
      <c r="S98" s="4">
        <f t="shared" si="24"/>
        <v>1858.176</v>
      </c>
      <c r="T98" s="6">
        <v>0.48</v>
      </c>
      <c r="U98" s="5">
        <f t="shared" si="32"/>
        <v>464.544</v>
      </c>
      <c r="V98" s="6"/>
      <c r="W98" s="4"/>
      <c r="X98" s="13"/>
      <c r="Y98" s="13">
        <f t="shared" si="25"/>
        <v>0</v>
      </c>
      <c r="Z98" s="13">
        <v>0.31</v>
      </c>
      <c r="AA98" s="13">
        <f t="shared" si="26"/>
        <v>300.018</v>
      </c>
      <c r="AB98" s="14">
        <v>0.14</v>
      </c>
      <c r="AC98" s="13">
        <f t="shared" si="27"/>
        <v>135.49200000000002</v>
      </c>
      <c r="AD98" s="14">
        <v>1.96</v>
      </c>
      <c r="AE98" s="13">
        <f t="shared" si="28"/>
        <v>1896.888</v>
      </c>
      <c r="AF98" s="14">
        <v>2.22</v>
      </c>
      <c r="AG98" s="21">
        <f t="shared" si="29"/>
        <v>2148.516</v>
      </c>
      <c r="AH98" s="22">
        <f t="shared" si="30"/>
        <v>14.550000000000002</v>
      </c>
      <c r="AI98" s="33">
        <f t="shared" si="31"/>
        <v>14081.627999999997</v>
      </c>
    </row>
    <row r="99" spans="1:35" ht="15.75" customHeight="1">
      <c r="A99" s="32">
        <v>93</v>
      </c>
      <c r="B99" s="19" t="s">
        <v>93</v>
      </c>
      <c r="C99" s="94" t="s">
        <v>119</v>
      </c>
      <c r="D99" s="94"/>
      <c r="E99" s="2">
        <v>960.8</v>
      </c>
      <c r="F99" s="8">
        <v>1.42</v>
      </c>
      <c r="G99" s="4">
        <f t="shared" si="21"/>
        <v>1364.3359999999998</v>
      </c>
      <c r="H99" s="3">
        <v>1.34</v>
      </c>
      <c r="I99" s="5">
        <f t="shared" si="22"/>
        <v>1287.472</v>
      </c>
      <c r="J99" s="3">
        <v>0.77</v>
      </c>
      <c r="K99" s="5">
        <f t="shared" si="23"/>
        <v>739.816</v>
      </c>
      <c r="L99" s="4">
        <v>3045.74</v>
      </c>
      <c r="M99" s="4">
        <v>3.17</v>
      </c>
      <c r="N99" s="5"/>
      <c r="O99" s="5"/>
      <c r="P99" s="5"/>
      <c r="Q99" s="5"/>
      <c r="R99" s="3">
        <v>1.4</v>
      </c>
      <c r="S99" s="4">
        <f t="shared" si="24"/>
        <v>1345.12</v>
      </c>
      <c r="T99" s="6">
        <v>0.48</v>
      </c>
      <c r="U99" s="5">
        <f t="shared" si="32"/>
        <v>461.18399999999997</v>
      </c>
      <c r="V99" s="6"/>
      <c r="W99" s="4"/>
      <c r="X99" s="13"/>
      <c r="Y99" s="13">
        <f t="shared" si="25"/>
        <v>0</v>
      </c>
      <c r="Z99" s="14"/>
      <c r="AA99" s="13">
        <f t="shared" si="26"/>
        <v>0</v>
      </c>
      <c r="AB99" s="14">
        <v>0.14</v>
      </c>
      <c r="AC99" s="13">
        <f t="shared" si="27"/>
        <v>134.512</v>
      </c>
      <c r="AD99" s="14">
        <v>1.96</v>
      </c>
      <c r="AE99" s="13">
        <f t="shared" si="28"/>
        <v>1883.168</v>
      </c>
      <c r="AF99" s="14">
        <v>2.22</v>
      </c>
      <c r="AG99" s="21">
        <f t="shared" si="29"/>
        <v>2132.976</v>
      </c>
      <c r="AH99" s="22">
        <f t="shared" si="30"/>
        <v>12.9</v>
      </c>
      <c r="AI99" s="33">
        <f t="shared" si="31"/>
        <v>12394.464</v>
      </c>
    </row>
    <row r="100" spans="1:35" ht="15.75" customHeight="1">
      <c r="A100" s="32">
        <v>94</v>
      </c>
      <c r="B100" s="19" t="s">
        <v>94</v>
      </c>
      <c r="C100" s="98" t="s">
        <v>119</v>
      </c>
      <c r="D100" s="99"/>
      <c r="E100" s="2">
        <v>698</v>
      </c>
      <c r="F100" s="8">
        <v>1.42</v>
      </c>
      <c r="G100" s="4">
        <f t="shared" si="21"/>
        <v>991.16</v>
      </c>
      <c r="H100" s="3">
        <v>1.34</v>
      </c>
      <c r="I100" s="5">
        <f t="shared" si="22"/>
        <v>935.32</v>
      </c>
      <c r="J100" s="3">
        <v>0.77</v>
      </c>
      <c r="K100" s="5">
        <f t="shared" si="23"/>
        <v>537.46</v>
      </c>
      <c r="L100" s="4">
        <v>1647.28</v>
      </c>
      <c r="M100" s="4">
        <v>2.36</v>
      </c>
      <c r="N100" s="5"/>
      <c r="O100" s="5"/>
      <c r="P100" s="5"/>
      <c r="Q100" s="5"/>
      <c r="R100" s="3">
        <v>2.51</v>
      </c>
      <c r="S100" s="4">
        <f t="shared" si="24"/>
        <v>1751.9799999999998</v>
      </c>
      <c r="T100" s="6">
        <v>0.48</v>
      </c>
      <c r="U100" s="5">
        <f t="shared" si="32"/>
        <v>335.03999999999996</v>
      </c>
      <c r="V100" s="6"/>
      <c r="W100" s="4"/>
      <c r="X100" s="13"/>
      <c r="Y100" s="13">
        <f t="shared" si="25"/>
        <v>0</v>
      </c>
      <c r="Z100" s="13">
        <v>0.31</v>
      </c>
      <c r="AA100" s="13">
        <f t="shared" si="26"/>
        <v>216.38</v>
      </c>
      <c r="AB100" s="14"/>
      <c r="AC100" s="13">
        <f t="shared" si="27"/>
        <v>0</v>
      </c>
      <c r="AD100" s="14">
        <v>1.96</v>
      </c>
      <c r="AE100" s="13">
        <f t="shared" si="28"/>
        <v>1368.08</v>
      </c>
      <c r="AF100" s="14">
        <v>1.78</v>
      </c>
      <c r="AG100" s="21">
        <f t="shared" si="29"/>
        <v>1242.44</v>
      </c>
      <c r="AH100" s="22">
        <f t="shared" si="30"/>
        <v>12.929999999999998</v>
      </c>
      <c r="AI100" s="33">
        <f t="shared" si="31"/>
        <v>9025.14</v>
      </c>
    </row>
    <row r="101" spans="1:35" ht="15.75" customHeight="1">
      <c r="A101" s="32">
        <v>95</v>
      </c>
      <c r="B101" s="19" t="s">
        <v>95</v>
      </c>
      <c r="C101" s="94" t="s">
        <v>119</v>
      </c>
      <c r="D101" s="94"/>
      <c r="E101" s="2">
        <v>3043.54</v>
      </c>
      <c r="F101" s="8">
        <v>1.42</v>
      </c>
      <c r="G101" s="4">
        <f t="shared" si="21"/>
        <v>4321.8268</v>
      </c>
      <c r="H101" s="3">
        <v>1.34</v>
      </c>
      <c r="I101" s="5">
        <f t="shared" si="22"/>
        <v>4078.3436</v>
      </c>
      <c r="J101" s="3">
        <v>0.77</v>
      </c>
      <c r="K101" s="5">
        <f t="shared" si="23"/>
        <v>2343.5258</v>
      </c>
      <c r="L101" s="4">
        <v>7517.54</v>
      </c>
      <c r="M101" s="4">
        <v>2.47</v>
      </c>
      <c r="N101" s="5"/>
      <c r="O101" s="5"/>
      <c r="P101" s="5"/>
      <c r="Q101" s="5"/>
      <c r="R101" s="3">
        <v>1.69</v>
      </c>
      <c r="S101" s="4">
        <f t="shared" si="24"/>
        <v>5143.5826</v>
      </c>
      <c r="T101" s="6">
        <v>0.48</v>
      </c>
      <c r="U101" s="5">
        <f t="shared" si="32"/>
        <v>1460.8991999999998</v>
      </c>
      <c r="V101" s="6">
        <v>0.43</v>
      </c>
      <c r="W101" s="4">
        <f>V101*E101</f>
        <v>1308.7222</v>
      </c>
      <c r="X101" s="13"/>
      <c r="Y101" s="13">
        <f t="shared" si="25"/>
        <v>0</v>
      </c>
      <c r="Z101" s="14"/>
      <c r="AA101" s="13">
        <f t="shared" si="26"/>
        <v>0</v>
      </c>
      <c r="AB101" s="14">
        <v>0.14</v>
      </c>
      <c r="AC101" s="13">
        <f t="shared" si="27"/>
        <v>426.09560000000005</v>
      </c>
      <c r="AD101" s="14">
        <v>1.96</v>
      </c>
      <c r="AE101" s="13">
        <f t="shared" si="28"/>
        <v>5965.3384</v>
      </c>
      <c r="AF101" s="14">
        <v>2.22</v>
      </c>
      <c r="AG101" s="21">
        <f t="shared" si="29"/>
        <v>6756.6588</v>
      </c>
      <c r="AH101" s="22">
        <f t="shared" si="30"/>
        <v>12.92</v>
      </c>
      <c r="AI101" s="33">
        <f t="shared" si="31"/>
        <v>39322.673</v>
      </c>
    </row>
    <row r="102" spans="1:35" ht="15.75" customHeight="1">
      <c r="A102" s="32">
        <v>96</v>
      </c>
      <c r="B102" s="19" t="s">
        <v>96</v>
      </c>
      <c r="C102" s="98" t="s">
        <v>119</v>
      </c>
      <c r="D102" s="99"/>
      <c r="E102" s="2">
        <v>724.1</v>
      </c>
      <c r="F102" s="8">
        <v>1.42</v>
      </c>
      <c r="G102" s="4">
        <f t="shared" si="21"/>
        <v>1028.222</v>
      </c>
      <c r="H102" s="3">
        <v>1.34</v>
      </c>
      <c r="I102" s="5">
        <f t="shared" si="22"/>
        <v>970.2940000000001</v>
      </c>
      <c r="J102" s="3">
        <v>0.77</v>
      </c>
      <c r="K102" s="5">
        <f t="shared" si="23"/>
        <v>557.557</v>
      </c>
      <c r="L102" s="4">
        <v>2078.17</v>
      </c>
      <c r="M102" s="4">
        <v>2.87</v>
      </c>
      <c r="N102" s="5"/>
      <c r="O102" s="5"/>
      <c r="P102" s="5"/>
      <c r="Q102" s="5"/>
      <c r="R102" s="3">
        <v>1.97</v>
      </c>
      <c r="S102" s="4">
        <f t="shared" si="24"/>
        <v>1426.477</v>
      </c>
      <c r="T102" s="6">
        <v>0.48</v>
      </c>
      <c r="U102" s="5">
        <f t="shared" si="32"/>
        <v>347.568</v>
      </c>
      <c r="V102" s="6"/>
      <c r="W102" s="4"/>
      <c r="X102" s="13"/>
      <c r="Y102" s="13">
        <f t="shared" si="25"/>
        <v>0</v>
      </c>
      <c r="Z102" s="13">
        <v>0.31</v>
      </c>
      <c r="AA102" s="13">
        <f t="shared" si="26"/>
        <v>224.471</v>
      </c>
      <c r="AB102" s="14"/>
      <c r="AC102" s="13">
        <f t="shared" si="27"/>
        <v>0</v>
      </c>
      <c r="AD102" s="14">
        <v>1.96</v>
      </c>
      <c r="AE102" s="13">
        <f t="shared" si="28"/>
        <v>1419.236</v>
      </c>
      <c r="AF102" s="14">
        <v>1.78</v>
      </c>
      <c r="AG102" s="21">
        <f t="shared" si="29"/>
        <v>1288.8980000000001</v>
      </c>
      <c r="AH102" s="22">
        <f t="shared" si="30"/>
        <v>12.9</v>
      </c>
      <c r="AI102" s="33">
        <f t="shared" si="31"/>
        <v>9340.893</v>
      </c>
    </row>
    <row r="103" spans="1:35" ht="15.75" customHeight="1">
      <c r="A103" s="32">
        <v>97</v>
      </c>
      <c r="B103" s="19" t="s">
        <v>97</v>
      </c>
      <c r="C103" s="94" t="s">
        <v>119</v>
      </c>
      <c r="D103" s="94"/>
      <c r="E103" s="2">
        <v>1523.4</v>
      </c>
      <c r="F103" s="8">
        <v>1.42</v>
      </c>
      <c r="G103" s="4">
        <f t="shared" si="21"/>
        <v>2163.228</v>
      </c>
      <c r="H103" s="3">
        <v>1.34</v>
      </c>
      <c r="I103" s="5">
        <f t="shared" si="22"/>
        <v>2041.3560000000002</v>
      </c>
      <c r="J103" s="3">
        <v>0.77</v>
      </c>
      <c r="K103" s="5">
        <f t="shared" si="23"/>
        <v>1173.018</v>
      </c>
      <c r="L103" s="4">
        <v>3016.33</v>
      </c>
      <c r="M103" s="4">
        <v>1.98</v>
      </c>
      <c r="N103" s="5"/>
      <c r="O103" s="5"/>
      <c r="P103" s="5"/>
      <c r="Q103" s="5"/>
      <c r="R103" s="3">
        <v>1.77</v>
      </c>
      <c r="S103" s="4">
        <f aca="true" t="shared" si="33" ref="S103:S134">R103*E103</f>
        <v>2696.418</v>
      </c>
      <c r="T103" s="6">
        <v>0.48</v>
      </c>
      <c r="U103" s="5">
        <f t="shared" si="32"/>
        <v>731.232</v>
      </c>
      <c r="V103" s="6">
        <v>0.85</v>
      </c>
      <c r="W103" s="4">
        <f>V103*E103</f>
        <v>1294.89</v>
      </c>
      <c r="X103" s="13"/>
      <c r="Y103" s="13">
        <f aca="true" t="shared" si="34" ref="Y103:Y134">X103*E103</f>
        <v>0</v>
      </c>
      <c r="Z103" s="14"/>
      <c r="AA103" s="13">
        <f aca="true" t="shared" si="35" ref="AA103:AA134">Z103*E103</f>
        <v>0</v>
      </c>
      <c r="AB103" s="14">
        <v>0.14</v>
      </c>
      <c r="AC103" s="13">
        <f aca="true" t="shared" si="36" ref="AC103:AC134">AB103*E103</f>
        <v>213.27600000000004</v>
      </c>
      <c r="AD103" s="14">
        <v>1.96</v>
      </c>
      <c r="AE103" s="13">
        <f aca="true" t="shared" si="37" ref="AE103:AE134">AD103*E103</f>
        <v>2985.864</v>
      </c>
      <c r="AF103" s="14">
        <v>2.22</v>
      </c>
      <c r="AG103" s="21">
        <f aca="true" t="shared" si="38" ref="AG103:AG134">AF103*E103</f>
        <v>3381.9480000000003</v>
      </c>
      <c r="AH103" s="22">
        <f t="shared" si="30"/>
        <v>12.930000000000001</v>
      </c>
      <c r="AI103" s="33">
        <f t="shared" si="31"/>
        <v>19697.699999999997</v>
      </c>
    </row>
    <row r="104" spans="1:35" ht="15.75" customHeight="1">
      <c r="A104" s="32">
        <v>98</v>
      </c>
      <c r="B104" s="19" t="s">
        <v>98</v>
      </c>
      <c r="C104" s="94" t="s">
        <v>119</v>
      </c>
      <c r="D104" s="94"/>
      <c r="E104" s="2">
        <v>1270.4</v>
      </c>
      <c r="F104" s="8">
        <v>1.42</v>
      </c>
      <c r="G104" s="4">
        <f t="shared" si="21"/>
        <v>1803.968</v>
      </c>
      <c r="H104" s="3">
        <v>1.34</v>
      </c>
      <c r="I104" s="5">
        <f t="shared" si="22"/>
        <v>1702.3360000000002</v>
      </c>
      <c r="J104" s="3">
        <v>0.77</v>
      </c>
      <c r="K104" s="5">
        <f t="shared" si="23"/>
        <v>978.2080000000001</v>
      </c>
      <c r="L104" s="4">
        <v>3442.78</v>
      </c>
      <c r="M104" s="4">
        <v>2.71</v>
      </c>
      <c r="N104" s="5"/>
      <c r="O104" s="5"/>
      <c r="P104" s="5"/>
      <c r="Q104" s="5"/>
      <c r="R104" s="3">
        <v>1.8</v>
      </c>
      <c r="S104" s="4">
        <f t="shared" si="33"/>
        <v>2286.7200000000003</v>
      </c>
      <c r="T104" s="6">
        <v>0.48</v>
      </c>
      <c r="U104" s="5">
        <f t="shared" si="32"/>
        <v>609.792</v>
      </c>
      <c r="V104" s="6"/>
      <c r="W104" s="4"/>
      <c r="X104" s="13">
        <v>0.08</v>
      </c>
      <c r="Y104" s="13">
        <f t="shared" si="34"/>
        <v>101.632</v>
      </c>
      <c r="Z104" s="14"/>
      <c r="AA104" s="13">
        <f t="shared" si="35"/>
        <v>0</v>
      </c>
      <c r="AB104" s="14">
        <v>0.14</v>
      </c>
      <c r="AC104" s="13">
        <f t="shared" si="36"/>
        <v>177.85600000000002</v>
      </c>
      <c r="AD104" s="14">
        <v>1.96</v>
      </c>
      <c r="AE104" s="13">
        <f t="shared" si="37"/>
        <v>2489.984</v>
      </c>
      <c r="AF104" s="14">
        <v>2.22</v>
      </c>
      <c r="AG104" s="21">
        <f t="shared" si="38"/>
        <v>2820.2880000000005</v>
      </c>
      <c r="AH104" s="22">
        <f t="shared" si="30"/>
        <v>12.920000000000003</v>
      </c>
      <c r="AI104" s="33">
        <f t="shared" si="31"/>
        <v>16413.704</v>
      </c>
    </row>
    <row r="105" spans="1:35" ht="15.75" customHeight="1">
      <c r="A105" s="32">
        <v>99</v>
      </c>
      <c r="B105" s="19" t="s">
        <v>99</v>
      </c>
      <c r="C105" s="94" t="s">
        <v>119</v>
      </c>
      <c r="D105" s="94"/>
      <c r="E105" s="2">
        <v>1283.9</v>
      </c>
      <c r="F105" s="8">
        <v>1.42</v>
      </c>
      <c r="G105" s="4">
        <f t="shared" si="21"/>
        <v>1823.1380000000001</v>
      </c>
      <c r="H105" s="3">
        <v>1.34</v>
      </c>
      <c r="I105" s="5">
        <f t="shared" si="22"/>
        <v>1720.4260000000002</v>
      </c>
      <c r="J105" s="3">
        <v>0.77</v>
      </c>
      <c r="K105" s="5">
        <f t="shared" si="23"/>
        <v>988.6030000000001</v>
      </c>
      <c r="L105" s="4">
        <v>3363.82</v>
      </c>
      <c r="M105" s="4">
        <v>2.62</v>
      </c>
      <c r="N105" s="5"/>
      <c r="O105" s="5"/>
      <c r="P105" s="5"/>
      <c r="Q105" s="5"/>
      <c r="R105" s="3">
        <v>1.84</v>
      </c>
      <c r="S105" s="4">
        <f t="shared" si="33"/>
        <v>2362.376</v>
      </c>
      <c r="T105" s="6">
        <v>0.48</v>
      </c>
      <c r="U105" s="5">
        <f t="shared" si="32"/>
        <v>616.272</v>
      </c>
      <c r="V105" s="6"/>
      <c r="W105" s="4"/>
      <c r="X105" s="13"/>
      <c r="Y105" s="13">
        <f t="shared" si="34"/>
        <v>0</v>
      </c>
      <c r="Z105" s="14"/>
      <c r="AA105" s="13">
        <f t="shared" si="35"/>
        <v>0</v>
      </c>
      <c r="AB105" s="14">
        <v>0.14</v>
      </c>
      <c r="AC105" s="13">
        <f t="shared" si="36"/>
        <v>179.74600000000004</v>
      </c>
      <c r="AD105" s="14">
        <v>1.96</v>
      </c>
      <c r="AE105" s="13">
        <f t="shared" si="37"/>
        <v>2516.444</v>
      </c>
      <c r="AF105" s="14">
        <v>2.22</v>
      </c>
      <c r="AG105" s="21">
        <f t="shared" si="38"/>
        <v>2850.2580000000003</v>
      </c>
      <c r="AH105" s="22">
        <f t="shared" si="30"/>
        <v>12.790000000000001</v>
      </c>
      <c r="AI105" s="33">
        <f t="shared" si="31"/>
        <v>16421.223</v>
      </c>
    </row>
    <row r="106" spans="1:35" ht="15.75" customHeight="1">
      <c r="A106" s="32">
        <v>100</v>
      </c>
      <c r="B106" s="19" t="s">
        <v>100</v>
      </c>
      <c r="C106" s="94" t="s">
        <v>119</v>
      </c>
      <c r="D106" s="94"/>
      <c r="E106" s="2">
        <v>2027.1</v>
      </c>
      <c r="F106" s="8">
        <v>1.42</v>
      </c>
      <c r="G106" s="4">
        <f t="shared" si="21"/>
        <v>2878.4819999999995</v>
      </c>
      <c r="H106" s="3">
        <v>1.34</v>
      </c>
      <c r="I106" s="5">
        <f t="shared" si="22"/>
        <v>2716.314</v>
      </c>
      <c r="J106" s="3">
        <v>0.77</v>
      </c>
      <c r="K106" s="5">
        <f t="shared" si="23"/>
        <v>1560.867</v>
      </c>
      <c r="L106" s="4">
        <v>5331.27</v>
      </c>
      <c r="M106" s="4">
        <v>2.63</v>
      </c>
      <c r="N106" s="5"/>
      <c r="O106" s="5"/>
      <c r="P106" s="5"/>
      <c r="Q106" s="5"/>
      <c r="R106" s="3">
        <v>1.75</v>
      </c>
      <c r="S106" s="4">
        <f t="shared" si="33"/>
        <v>3547.4249999999997</v>
      </c>
      <c r="T106" s="6">
        <v>0.48</v>
      </c>
      <c r="U106" s="5">
        <f t="shared" si="32"/>
        <v>973.0079999999999</v>
      </c>
      <c r="V106" s="6"/>
      <c r="W106" s="4"/>
      <c r="X106" s="13"/>
      <c r="Y106" s="13">
        <f t="shared" si="34"/>
        <v>0</v>
      </c>
      <c r="Z106" s="14"/>
      <c r="AA106" s="13">
        <f t="shared" si="35"/>
        <v>0</v>
      </c>
      <c r="AB106" s="14">
        <v>0.14</v>
      </c>
      <c r="AC106" s="13">
        <f t="shared" si="36"/>
        <v>283.79400000000004</v>
      </c>
      <c r="AD106" s="14">
        <v>1.96</v>
      </c>
      <c r="AE106" s="13">
        <f t="shared" si="37"/>
        <v>3973.1159999999995</v>
      </c>
      <c r="AF106" s="14">
        <v>2.22</v>
      </c>
      <c r="AG106" s="21">
        <f t="shared" si="38"/>
        <v>4500.162</v>
      </c>
      <c r="AH106" s="22">
        <f t="shared" si="30"/>
        <v>12.710000000000003</v>
      </c>
      <c r="AI106" s="33">
        <f t="shared" si="31"/>
        <v>25764.578</v>
      </c>
    </row>
    <row r="107" spans="1:35" ht="15.75" customHeight="1">
      <c r="A107" s="32">
        <v>101</v>
      </c>
      <c r="B107" s="19" t="s">
        <v>101</v>
      </c>
      <c r="C107" s="94" t="s">
        <v>119</v>
      </c>
      <c r="D107" s="94"/>
      <c r="E107" s="2">
        <v>1326.2</v>
      </c>
      <c r="F107" s="8">
        <v>1.42</v>
      </c>
      <c r="G107" s="4">
        <f t="shared" si="21"/>
        <v>1883.204</v>
      </c>
      <c r="H107" s="3">
        <v>1.34</v>
      </c>
      <c r="I107" s="5">
        <f t="shared" si="22"/>
        <v>1777.1080000000002</v>
      </c>
      <c r="J107" s="3">
        <v>0.77</v>
      </c>
      <c r="K107" s="5">
        <f t="shared" si="23"/>
        <v>1021.1740000000001</v>
      </c>
      <c r="L107" s="4">
        <v>2042.35</v>
      </c>
      <c r="M107" s="4">
        <v>1.54</v>
      </c>
      <c r="N107" s="5"/>
      <c r="O107" s="5"/>
      <c r="P107" s="5"/>
      <c r="Q107" s="5"/>
      <c r="R107" s="3">
        <v>2.03</v>
      </c>
      <c r="S107" s="4">
        <f t="shared" si="33"/>
        <v>2692.1859999999997</v>
      </c>
      <c r="T107" s="6">
        <v>0.48</v>
      </c>
      <c r="U107" s="5">
        <f t="shared" si="32"/>
        <v>636.576</v>
      </c>
      <c r="V107" s="6">
        <v>0.94</v>
      </c>
      <c r="W107" s="4">
        <f aca="true" t="shared" si="39" ref="W107:W115">V107*E107</f>
        <v>1246.628</v>
      </c>
      <c r="X107" s="13">
        <v>0.1</v>
      </c>
      <c r="Y107" s="13">
        <f t="shared" si="34"/>
        <v>132.62</v>
      </c>
      <c r="Z107" s="14"/>
      <c r="AA107" s="13">
        <f t="shared" si="35"/>
        <v>0</v>
      </c>
      <c r="AB107" s="14">
        <v>0.14</v>
      </c>
      <c r="AC107" s="13">
        <f t="shared" si="36"/>
        <v>185.66800000000003</v>
      </c>
      <c r="AD107" s="14">
        <v>1.96</v>
      </c>
      <c r="AE107" s="13">
        <f t="shared" si="37"/>
        <v>2599.352</v>
      </c>
      <c r="AF107" s="14">
        <v>2.22</v>
      </c>
      <c r="AG107" s="21">
        <f t="shared" si="38"/>
        <v>2944.164</v>
      </c>
      <c r="AH107" s="22">
        <f t="shared" si="30"/>
        <v>12.94</v>
      </c>
      <c r="AI107" s="33">
        <f t="shared" si="31"/>
        <v>17161.17</v>
      </c>
    </row>
    <row r="108" spans="1:35" ht="15.75" customHeight="1">
      <c r="A108" s="32">
        <v>102</v>
      </c>
      <c r="B108" s="19" t="s">
        <v>102</v>
      </c>
      <c r="C108" s="94" t="s">
        <v>119</v>
      </c>
      <c r="D108" s="94"/>
      <c r="E108" s="2">
        <v>1584.4</v>
      </c>
      <c r="F108" s="8">
        <v>1.42</v>
      </c>
      <c r="G108" s="4">
        <f t="shared" si="21"/>
        <v>2249.848</v>
      </c>
      <c r="H108" s="3">
        <v>1.34</v>
      </c>
      <c r="I108" s="5">
        <f t="shared" si="22"/>
        <v>2123.0960000000005</v>
      </c>
      <c r="J108" s="3">
        <v>0.77</v>
      </c>
      <c r="K108" s="5">
        <f t="shared" si="23"/>
        <v>1219.988</v>
      </c>
      <c r="L108" s="4">
        <v>3327.24</v>
      </c>
      <c r="M108" s="4">
        <v>2.1</v>
      </c>
      <c r="N108" s="5"/>
      <c r="O108" s="5"/>
      <c r="P108" s="5"/>
      <c r="Q108" s="5"/>
      <c r="R108" s="3">
        <v>1.7</v>
      </c>
      <c r="S108" s="4">
        <f t="shared" si="33"/>
        <v>2693.48</v>
      </c>
      <c r="T108" s="6">
        <v>0.48</v>
      </c>
      <c r="U108" s="5">
        <f t="shared" si="32"/>
        <v>760.5120000000001</v>
      </c>
      <c r="V108" s="6">
        <v>0.78</v>
      </c>
      <c r="W108" s="4">
        <f t="shared" si="39"/>
        <v>1235.832</v>
      </c>
      <c r="X108" s="13"/>
      <c r="Y108" s="13">
        <f t="shared" si="34"/>
        <v>0</v>
      </c>
      <c r="Z108" s="14"/>
      <c r="AA108" s="13">
        <f t="shared" si="35"/>
        <v>0</v>
      </c>
      <c r="AB108" s="14">
        <v>0.14</v>
      </c>
      <c r="AC108" s="13">
        <f t="shared" si="36"/>
        <v>221.81600000000003</v>
      </c>
      <c r="AD108" s="14">
        <v>1.96</v>
      </c>
      <c r="AE108" s="13">
        <f t="shared" si="37"/>
        <v>3105.424</v>
      </c>
      <c r="AF108" s="14">
        <v>2.22</v>
      </c>
      <c r="AG108" s="21">
        <f t="shared" si="38"/>
        <v>3517.3680000000004</v>
      </c>
      <c r="AH108" s="22">
        <f t="shared" si="30"/>
        <v>12.910000000000002</v>
      </c>
      <c r="AI108" s="33">
        <f t="shared" si="31"/>
        <v>20454.744</v>
      </c>
    </row>
    <row r="109" spans="1:35" ht="15.75" customHeight="1">
      <c r="A109" s="32">
        <v>103</v>
      </c>
      <c r="B109" s="19" t="s">
        <v>103</v>
      </c>
      <c r="C109" s="94" t="s">
        <v>119</v>
      </c>
      <c r="D109" s="94"/>
      <c r="E109" s="2">
        <v>3242.3</v>
      </c>
      <c r="F109" s="8">
        <v>1.42</v>
      </c>
      <c r="G109" s="4">
        <f t="shared" si="21"/>
        <v>4604.066</v>
      </c>
      <c r="H109" s="3">
        <v>1.34</v>
      </c>
      <c r="I109" s="5">
        <f t="shared" si="22"/>
        <v>4344.682000000001</v>
      </c>
      <c r="J109" s="3">
        <v>0.77</v>
      </c>
      <c r="K109" s="5">
        <f t="shared" si="23"/>
        <v>2496.5710000000004</v>
      </c>
      <c r="L109" s="4">
        <v>6517.02</v>
      </c>
      <c r="M109" s="4">
        <v>2.01</v>
      </c>
      <c r="N109" s="5"/>
      <c r="O109" s="5"/>
      <c r="P109" s="5"/>
      <c r="Q109" s="5"/>
      <c r="R109" s="3">
        <v>2.01</v>
      </c>
      <c r="S109" s="4">
        <f t="shared" si="33"/>
        <v>6517.022999999999</v>
      </c>
      <c r="T109" s="6">
        <v>0.48</v>
      </c>
      <c r="U109" s="5">
        <f aca="true" t="shared" si="40" ref="U109:U121">E109*T109</f>
        <v>1556.304</v>
      </c>
      <c r="V109" s="6">
        <v>0.5</v>
      </c>
      <c r="W109" s="4">
        <f t="shared" si="39"/>
        <v>1621.15</v>
      </c>
      <c r="X109" s="13">
        <v>0.08</v>
      </c>
      <c r="Y109" s="13">
        <f t="shared" si="34"/>
        <v>259.384</v>
      </c>
      <c r="Z109" s="14"/>
      <c r="AA109" s="13">
        <f t="shared" si="35"/>
        <v>0</v>
      </c>
      <c r="AB109" s="14">
        <v>0.14</v>
      </c>
      <c r="AC109" s="13">
        <f t="shared" si="36"/>
        <v>453.9220000000001</v>
      </c>
      <c r="AD109" s="14">
        <v>1.96</v>
      </c>
      <c r="AE109" s="13">
        <f t="shared" si="37"/>
        <v>6354.908</v>
      </c>
      <c r="AF109" s="14">
        <v>2.22</v>
      </c>
      <c r="AG109" s="21">
        <f t="shared" si="38"/>
        <v>7197.906000000001</v>
      </c>
      <c r="AH109" s="22">
        <f t="shared" si="30"/>
        <v>12.930000000000001</v>
      </c>
      <c r="AI109" s="33">
        <f t="shared" si="31"/>
        <v>41923.07600000001</v>
      </c>
    </row>
    <row r="110" spans="1:35" ht="15.75" customHeight="1">
      <c r="A110" s="32">
        <v>104</v>
      </c>
      <c r="B110" s="19" t="s">
        <v>104</v>
      </c>
      <c r="C110" s="94" t="s">
        <v>119</v>
      </c>
      <c r="D110" s="94"/>
      <c r="E110" s="2">
        <v>1572.1</v>
      </c>
      <c r="F110" s="8">
        <v>1.42</v>
      </c>
      <c r="G110" s="4">
        <f t="shared" si="21"/>
        <v>2232.3819999999996</v>
      </c>
      <c r="H110" s="3">
        <v>1.34</v>
      </c>
      <c r="I110" s="5">
        <f t="shared" si="22"/>
        <v>2106.614</v>
      </c>
      <c r="J110" s="3">
        <v>0.77</v>
      </c>
      <c r="K110" s="5">
        <f t="shared" si="23"/>
        <v>1210.517</v>
      </c>
      <c r="L110" s="4">
        <v>2845.5</v>
      </c>
      <c r="M110" s="4">
        <v>1.81</v>
      </c>
      <c r="N110" s="5"/>
      <c r="O110" s="5"/>
      <c r="P110" s="5"/>
      <c r="Q110" s="5"/>
      <c r="R110" s="3">
        <v>2</v>
      </c>
      <c r="S110" s="4">
        <f t="shared" si="33"/>
        <v>3144.2</v>
      </c>
      <c r="T110" s="6">
        <v>0.48</v>
      </c>
      <c r="U110" s="5">
        <f t="shared" si="40"/>
        <v>754.608</v>
      </c>
      <c r="V110" s="6">
        <v>0.83</v>
      </c>
      <c r="W110" s="4">
        <f t="shared" si="39"/>
        <v>1304.8429999999998</v>
      </c>
      <c r="X110" s="13"/>
      <c r="Y110" s="13">
        <f t="shared" si="34"/>
        <v>0</v>
      </c>
      <c r="Z110" s="14"/>
      <c r="AA110" s="13">
        <f t="shared" si="35"/>
        <v>0</v>
      </c>
      <c r="AB110" s="14">
        <v>0.14</v>
      </c>
      <c r="AC110" s="13">
        <f t="shared" si="36"/>
        <v>220.094</v>
      </c>
      <c r="AD110" s="14">
        <v>1.96</v>
      </c>
      <c r="AE110" s="13">
        <f t="shared" si="37"/>
        <v>3081.316</v>
      </c>
      <c r="AF110" s="14">
        <v>2.22</v>
      </c>
      <c r="AG110" s="21">
        <f t="shared" si="38"/>
        <v>3490.062</v>
      </c>
      <c r="AH110" s="22">
        <f t="shared" si="30"/>
        <v>12.97</v>
      </c>
      <c r="AI110" s="33">
        <f t="shared" si="31"/>
        <v>20390.275999999998</v>
      </c>
    </row>
    <row r="111" spans="1:35" ht="15.75" customHeight="1">
      <c r="A111" s="32">
        <v>105</v>
      </c>
      <c r="B111" s="19" t="s">
        <v>105</v>
      </c>
      <c r="C111" s="98" t="s">
        <v>113</v>
      </c>
      <c r="D111" s="99"/>
      <c r="E111" s="2">
        <v>3661.3</v>
      </c>
      <c r="F111" s="8">
        <v>1.42</v>
      </c>
      <c r="G111" s="4">
        <f t="shared" si="21"/>
        <v>5199.046</v>
      </c>
      <c r="H111" s="3">
        <v>1.34</v>
      </c>
      <c r="I111" s="5">
        <f t="shared" si="22"/>
        <v>4906.142000000001</v>
      </c>
      <c r="J111" s="3">
        <v>1.23</v>
      </c>
      <c r="K111" s="5">
        <f t="shared" si="23"/>
        <v>4503.399</v>
      </c>
      <c r="L111" s="4">
        <v>14828.27</v>
      </c>
      <c r="M111" s="4">
        <v>4.05</v>
      </c>
      <c r="N111" s="5"/>
      <c r="O111" s="5"/>
      <c r="P111" s="5">
        <v>2.24</v>
      </c>
      <c r="Q111" s="5">
        <f>P111*E111</f>
        <v>8201.312000000002</v>
      </c>
      <c r="R111" s="3">
        <v>3.3</v>
      </c>
      <c r="S111" s="4">
        <f t="shared" si="33"/>
        <v>12082.289999999999</v>
      </c>
      <c r="T111" s="6">
        <v>0.08</v>
      </c>
      <c r="U111" s="5">
        <f t="shared" si="40"/>
        <v>292.904</v>
      </c>
      <c r="V111" s="6">
        <v>0.39</v>
      </c>
      <c r="W111" s="4">
        <f t="shared" si="39"/>
        <v>1427.9070000000002</v>
      </c>
      <c r="X111" s="13"/>
      <c r="Y111" s="13">
        <f t="shared" si="34"/>
        <v>0</v>
      </c>
      <c r="Z111" s="14"/>
      <c r="AA111" s="13">
        <f t="shared" si="35"/>
        <v>0</v>
      </c>
      <c r="AB111" s="14"/>
      <c r="AC111" s="13">
        <f t="shared" si="36"/>
        <v>0</v>
      </c>
      <c r="AD111" s="14">
        <v>1.96</v>
      </c>
      <c r="AE111" s="13">
        <f t="shared" si="37"/>
        <v>7176.148</v>
      </c>
      <c r="AF111" s="14">
        <v>2.22</v>
      </c>
      <c r="AG111" s="21">
        <f t="shared" si="38"/>
        <v>8128.086000000001</v>
      </c>
      <c r="AH111" s="22">
        <f t="shared" si="30"/>
        <v>18.229999999999997</v>
      </c>
      <c r="AI111" s="33">
        <f t="shared" si="31"/>
        <v>66745.50400000002</v>
      </c>
    </row>
    <row r="112" spans="1:35" ht="15.75" customHeight="1">
      <c r="A112" s="32">
        <v>106</v>
      </c>
      <c r="B112" s="19" t="s">
        <v>106</v>
      </c>
      <c r="C112" s="94" t="s">
        <v>119</v>
      </c>
      <c r="D112" s="94"/>
      <c r="E112" s="2">
        <v>4183.3</v>
      </c>
      <c r="F112" s="8">
        <v>1.42</v>
      </c>
      <c r="G112" s="4">
        <f t="shared" si="21"/>
        <v>5940.286</v>
      </c>
      <c r="H112" s="3">
        <v>1.34</v>
      </c>
      <c r="I112" s="5">
        <f t="shared" si="22"/>
        <v>5605.622</v>
      </c>
      <c r="J112" s="3">
        <v>0.77</v>
      </c>
      <c r="K112" s="5">
        <f t="shared" si="23"/>
        <v>3221.141</v>
      </c>
      <c r="L112" s="4">
        <v>8282.93</v>
      </c>
      <c r="M112" s="4">
        <v>1.98</v>
      </c>
      <c r="N112" s="5"/>
      <c r="O112" s="5"/>
      <c r="P112" s="5">
        <v>2.24</v>
      </c>
      <c r="Q112" s="5">
        <f>P112*E112</f>
        <v>9370.592</v>
      </c>
      <c r="R112" s="3">
        <v>1.89</v>
      </c>
      <c r="S112" s="4">
        <f t="shared" si="33"/>
        <v>7906.437</v>
      </c>
      <c r="T112" s="6">
        <v>0.48</v>
      </c>
      <c r="U112" s="5">
        <f t="shared" si="40"/>
        <v>2007.984</v>
      </c>
      <c r="V112" s="6">
        <v>0.45</v>
      </c>
      <c r="W112" s="4">
        <f t="shared" si="39"/>
        <v>1882.4850000000001</v>
      </c>
      <c r="X112" s="13">
        <v>0.01</v>
      </c>
      <c r="Y112" s="13">
        <f t="shared" si="34"/>
        <v>41.833000000000006</v>
      </c>
      <c r="Z112" s="14"/>
      <c r="AA112" s="13">
        <f t="shared" si="35"/>
        <v>0</v>
      </c>
      <c r="AB112" s="14">
        <v>0.14</v>
      </c>
      <c r="AC112" s="13">
        <f t="shared" si="36"/>
        <v>585.662</v>
      </c>
      <c r="AD112" s="14">
        <v>1.96</v>
      </c>
      <c r="AE112" s="13">
        <f t="shared" si="37"/>
        <v>8199.268</v>
      </c>
      <c r="AF112" s="14">
        <v>2.22</v>
      </c>
      <c r="AG112" s="21">
        <f t="shared" si="38"/>
        <v>9286.926000000001</v>
      </c>
      <c r="AH112" s="22">
        <f t="shared" si="30"/>
        <v>14.9</v>
      </c>
      <c r="AI112" s="33">
        <f t="shared" si="31"/>
        <v>62331.30599999999</v>
      </c>
    </row>
    <row r="113" spans="1:35" ht="15.75" customHeight="1">
      <c r="A113" s="32">
        <v>107</v>
      </c>
      <c r="B113" s="19" t="s">
        <v>108</v>
      </c>
      <c r="C113" s="98" t="s">
        <v>113</v>
      </c>
      <c r="D113" s="99"/>
      <c r="E113" s="2">
        <v>3567.1</v>
      </c>
      <c r="F113" s="8">
        <v>1.42</v>
      </c>
      <c r="G113" s="4">
        <f t="shared" si="21"/>
        <v>5065.281999999999</v>
      </c>
      <c r="H113" s="3">
        <v>1.34</v>
      </c>
      <c r="I113" s="5">
        <f t="shared" si="22"/>
        <v>4779.914</v>
      </c>
      <c r="J113" s="3">
        <v>0.73</v>
      </c>
      <c r="K113" s="5">
        <f t="shared" si="23"/>
        <v>2603.9829999999997</v>
      </c>
      <c r="L113" s="4">
        <v>1533.85</v>
      </c>
      <c r="M113" s="4">
        <f>L113/E113</f>
        <v>0.4299991589806846</v>
      </c>
      <c r="N113" s="5"/>
      <c r="O113" s="5"/>
      <c r="P113" s="5"/>
      <c r="Q113" s="5"/>
      <c r="R113" s="3">
        <v>2.22</v>
      </c>
      <c r="S113" s="4">
        <f t="shared" si="33"/>
        <v>7918.962</v>
      </c>
      <c r="T113" s="6">
        <v>0.08</v>
      </c>
      <c r="U113" s="5">
        <f t="shared" si="40"/>
        <v>285.368</v>
      </c>
      <c r="V113" s="6">
        <v>0.34</v>
      </c>
      <c r="W113" s="4">
        <f t="shared" si="39"/>
        <v>1212.814</v>
      </c>
      <c r="X113" s="13">
        <v>0.06</v>
      </c>
      <c r="Y113" s="13">
        <f t="shared" si="34"/>
        <v>214.02599999999998</v>
      </c>
      <c r="Z113" s="14"/>
      <c r="AA113" s="13">
        <f t="shared" si="35"/>
        <v>0</v>
      </c>
      <c r="AB113" s="14"/>
      <c r="AC113" s="13">
        <f t="shared" si="36"/>
        <v>0</v>
      </c>
      <c r="AD113" s="14">
        <v>1.96</v>
      </c>
      <c r="AE113" s="13">
        <f t="shared" si="37"/>
        <v>6991.516</v>
      </c>
      <c r="AF113" s="14">
        <v>2.2</v>
      </c>
      <c r="AG113" s="21">
        <f t="shared" si="38"/>
        <v>7847.620000000001</v>
      </c>
      <c r="AH113" s="22">
        <f t="shared" si="30"/>
        <v>10.779999158980683</v>
      </c>
      <c r="AI113" s="33">
        <f t="shared" si="31"/>
        <v>38453.335</v>
      </c>
    </row>
    <row r="114" spans="1:35" ht="15" customHeight="1">
      <c r="A114" s="32">
        <v>108</v>
      </c>
      <c r="B114" s="19" t="s">
        <v>109</v>
      </c>
      <c r="C114" s="98" t="s">
        <v>113</v>
      </c>
      <c r="D114" s="99"/>
      <c r="E114" s="2">
        <v>3463.32</v>
      </c>
      <c r="F114" s="8">
        <v>1.3</v>
      </c>
      <c r="G114" s="4">
        <f t="shared" si="21"/>
        <v>4502.316000000001</v>
      </c>
      <c r="H114" s="3">
        <v>1.2</v>
      </c>
      <c r="I114" s="5">
        <f t="shared" si="22"/>
        <v>4155.984</v>
      </c>
      <c r="J114" s="3">
        <v>0.62</v>
      </c>
      <c r="K114" s="5">
        <f t="shared" si="23"/>
        <v>2147.2584</v>
      </c>
      <c r="L114" s="4">
        <v>1108.26</v>
      </c>
      <c r="M114" s="4">
        <f>L114/E114</f>
        <v>0.31999930702331864</v>
      </c>
      <c r="N114" s="5"/>
      <c r="O114" s="5"/>
      <c r="P114" s="5"/>
      <c r="Q114" s="5"/>
      <c r="R114" s="3">
        <v>2.08</v>
      </c>
      <c r="S114" s="4">
        <f t="shared" si="33"/>
        <v>7203.7056</v>
      </c>
      <c r="T114" s="6">
        <v>0.07</v>
      </c>
      <c r="U114" s="5">
        <f t="shared" si="40"/>
        <v>242.43240000000003</v>
      </c>
      <c r="V114" s="6">
        <v>0.37</v>
      </c>
      <c r="W114" s="4">
        <f t="shared" si="39"/>
        <v>1281.4284</v>
      </c>
      <c r="X114" s="13">
        <v>0.07</v>
      </c>
      <c r="Y114" s="13">
        <f t="shared" si="34"/>
        <v>242.43240000000003</v>
      </c>
      <c r="Z114" s="14"/>
      <c r="AA114" s="13">
        <f t="shared" si="35"/>
        <v>0</v>
      </c>
      <c r="AB114" s="14"/>
      <c r="AC114" s="13">
        <f t="shared" si="36"/>
        <v>0</v>
      </c>
      <c r="AD114" s="15">
        <v>1.96</v>
      </c>
      <c r="AE114" s="13">
        <f t="shared" si="37"/>
        <v>6788.1072</v>
      </c>
      <c r="AF114" s="14">
        <v>2.2</v>
      </c>
      <c r="AG114" s="21">
        <f t="shared" si="38"/>
        <v>7619.304000000001</v>
      </c>
      <c r="AH114" s="22">
        <f t="shared" si="30"/>
        <v>10.18999930702332</v>
      </c>
      <c r="AI114" s="33">
        <f t="shared" si="31"/>
        <v>35291.22840000001</v>
      </c>
    </row>
    <row r="115" spans="1:35" ht="15.75" customHeight="1">
      <c r="A115" s="32">
        <v>109</v>
      </c>
      <c r="B115" s="19" t="s">
        <v>110</v>
      </c>
      <c r="C115" s="98" t="s">
        <v>113</v>
      </c>
      <c r="D115" s="99"/>
      <c r="E115" s="2">
        <v>5966.35</v>
      </c>
      <c r="F115" s="8">
        <v>1.42</v>
      </c>
      <c r="G115" s="4">
        <f t="shared" si="21"/>
        <v>8472.217</v>
      </c>
      <c r="H115" s="3">
        <v>1.34</v>
      </c>
      <c r="I115" s="5">
        <f t="shared" si="22"/>
        <v>7994.909000000001</v>
      </c>
      <c r="J115" s="3">
        <v>0.79</v>
      </c>
      <c r="K115" s="5">
        <f t="shared" si="23"/>
        <v>4713.4165</v>
      </c>
      <c r="L115" s="4">
        <v>7935.25</v>
      </c>
      <c r="M115" s="4">
        <v>1.33</v>
      </c>
      <c r="N115" s="5"/>
      <c r="O115" s="5"/>
      <c r="P115" s="5"/>
      <c r="Q115" s="5"/>
      <c r="R115" s="3">
        <v>1.98</v>
      </c>
      <c r="S115" s="4">
        <f t="shared" si="33"/>
        <v>11813.373000000001</v>
      </c>
      <c r="T115" s="6">
        <v>0.08</v>
      </c>
      <c r="U115" s="5">
        <f t="shared" si="40"/>
        <v>477.30800000000005</v>
      </c>
      <c r="V115" s="6">
        <v>0.21</v>
      </c>
      <c r="W115" s="4">
        <f t="shared" si="39"/>
        <v>1252.9335</v>
      </c>
      <c r="X115" s="13"/>
      <c r="Y115" s="13">
        <f t="shared" si="34"/>
        <v>0</v>
      </c>
      <c r="Z115" s="13">
        <v>0.31</v>
      </c>
      <c r="AA115" s="13">
        <f t="shared" si="35"/>
        <v>1849.5685</v>
      </c>
      <c r="AB115" s="14"/>
      <c r="AC115" s="13">
        <f t="shared" si="36"/>
        <v>0</v>
      </c>
      <c r="AD115" s="14">
        <v>1.96</v>
      </c>
      <c r="AE115" s="13">
        <f t="shared" si="37"/>
        <v>11694.046</v>
      </c>
      <c r="AF115" s="14">
        <v>2.22</v>
      </c>
      <c r="AG115" s="21">
        <f t="shared" si="38"/>
        <v>13245.297000000002</v>
      </c>
      <c r="AH115" s="22">
        <f t="shared" si="30"/>
        <v>11.639999999999999</v>
      </c>
      <c r="AI115" s="33">
        <f t="shared" si="31"/>
        <v>69448.31850000001</v>
      </c>
    </row>
    <row r="116" spans="1:35" ht="15.75" customHeight="1">
      <c r="A116" s="32">
        <v>110</v>
      </c>
      <c r="B116" s="19" t="s">
        <v>111</v>
      </c>
      <c r="C116" s="98" t="s">
        <v>114</v>
      </c>
      <c r="D116" s="99"/>
      <c r="E116" s="2">
        <v>263.6</v>
      </c>
      <c r="F116" s="8">
        <v>1.42</v>
      </c>
      <c r="G116" s="4">
        <f t="shared" si="21"/>
        <v>374.312</v>
      </c>
      <c r="H116" s="3">
        <v>1.34</v>
      </c>
      <c r="I116" s="5">
        <f t="shared" si="22"/>
        <v>353.22400000000005</v>
      </c>
      <c r="J116" s="3">
        <v>0.77</v>
      </c>
      <c r="K116" s="5">
        <f t="shared" si="23"/>
        <v>202.972</v>
      </c>
      <c r="L116" s="4">
        <v>864.61</v>
      </c>
      <c r="M116" s="4">
        <v>3.28</v>
      </c>
      <c r="N116" s="5"/>
      <c r="O116" s="5"/>
      <c r="P116" s="5"/>
      <c r="Q116" s="5"/>
      <c r="R116" s="3">
        <v>1.39</v>
      </c>
      <c r="S116" s="4">
        <f t="shared" si="33"/>
        <v>366.404</v>
      </c>
      <c r="T116" s="6">
        <v>0.08</v>
      </c>
      <c r="U116" s="5">
        <f t="shared" si="40"/>
        <v>21.088</v>
      </c>
      <c r="V116" s="6"/>
      <c r="W116" s="4"/>
      <c r="X116" s="13"/>
      <c r="Y116" s="13">
        <f t="shared" si="34"/>
        <v>0</v>
      </c>
      <c r="Z116" s="13">
        <v>0.31</v>
      </c>
      <c r="AA116" s="13">
        <f t="shared" si="35"/>
        <v>81.71600000000001</v>
      </c>
      <c r="AB116" s="14"/>
      <c r="AC116" s="13">
        <f t="shared" si="36"/>
        <v>0</v>
      </c>
      <c r="AD116" s="14">
        <v>1.96</v>
      </c>
      <c r="AE116" s="13">
        <f t="shared" si="37"/>
        <v>516.6560000000001</v>
      </c>
      <c r="AF116" s="14">
        <v>2.22</v>
      </c>
      <c r="AG116" s="21">
        <f t="shared" si="38"/>
        <v>585.1920000000001</v>
      </c>
      <c r="AH116" s="22">
        <f t="shared" si="30"/>
        <v>12.770000000000001</v>
      </c>
      <c r="AI116" s="33">
        <f t="shared" si="31"/>
        <v>3366.174</v>
      </c>
    </row>
    <row r="117" spans="1:35" ht="15.75" customHeight="1">
      <c r="A117" s="32">
        <v>111</v>
      </c>
      <c r="B117" s="19" t="s">
        <v>107</v>
      </c>
      <c r="C117" s="94" t="s">
        <v>119</v>
      </c>
      <c r="D117" s="94"/>
      <c r="E117" s="2">
        <v>3519.3</v>
      </c>
      <c r="F117" s="8">
        <v>1.42</v>
      </c>
      <c r="G117" s="4">
        <f t="shared" si="21"/>
        <v>4997.406</v>
      </c>
      <c r="H117" s="3">
        <v>1.34</v>
      </c>
      <c r="I117" s="5">
        <f t="shared" si="22"/>
        <v>4715.862</v>
      </c>
      <c r="J117" s="3">
        <v>0.77</v>
      </c>
      <c r="K117" s="5">
        <f t="shared" si="23"/>
        <v>2709.8610000000003</v>
      </c>
      <c r="L117" s="4">
        <v>5701.27</v>
      </c>
      <c r="M117" s="4">
        <v>1.62</v>
      </c>
      <c r="N117" s="5"/>
      <c r="O117" s="5"/>
      <c r="P117" s="5"/>
      <c r="Q117" s="5"/>
      <c r="R117" s="3">
        <v>1.85</v>
      </c>
      <c r="S117" s="4">
        <f t="shared" si="33"/>
        <v>6510.705000000001</v>
      </c>
      <c r="T117" s="6">
        <v>0.48</v>
      </c>
      <c r="U117" s="5">
        <f t="shared" si="40"/>
        <v>1689.2640000000001</v>
      </c>
      <c r="V117" s="6">
        <v>0.45</v>
      </c>
      <c r="W117" s="4">
        <f>V117*E117</f>
        <v>1583.6850000000002</v>
      </c>
      <c r="X117" s="13">
        <v>0.08</v>
      </c>
      <c r="Y117" s="13">
        <f t="shared" si="34"/>
        <v>281.54400000000004</v>
      </c>
      <c r="Z117" s="14"/>
      <c r="AA117" s="13">
        <f t="shared" si="35"/>
        <v>0</v>
      </c>
      <c r="AB117" s="14">
        <v>0.14</v>
      </c>
      <c r="AC117" s="13">
        <f t="shared" si="36"/>
        <v>492.70200000000006</v>
      </c>
      <c r="AD117" s="14">
        <v>1.96</v>
      </c>
      <c r="AE117" s="13">
        <f t="shared" si="37"/>
        <v>6897.828</v>
      </c>
      <c r="AF117" s="14">
        <v>2.22</v>
      </c>
      <c r="AG117" s="21">
        <f t="shared" si="38"/>
        <v>7812.846000000001</v>
      </c>
      <c r="AH117" s="22">
        <f t="shared" si="30"/>
        <v>12.33</v>
      </c>
      <c r="AI117" s="33">
        <f t="shared" si="31"/>
        <v>43393.11300000001</v>
      </c>
    </row>
    <row r="118" spans="1:35" ht="15.75" customHeight="1">
      <c r="A118" s="32">
        <v>112</v>
      </c>
      <c r="B118" s="19" t="s">
        <v>70</v>
      </c>
      <c r="C118" s="94" t="s">
        <v>119</v>
      </c>
      <c r="D118" s="94"/>
      <c r="E118" s="2">
        <v>4955.6</v>
      </c>
      <c r="F118" s="8">
        <v>1.42</v>
      </c>
      <c r="G118" s="4">
        <f t="shared" si="21"/>
        <v>7036.952</v>
      </c>
      <c r="H118" s="3">
        <v>1.34</v>
      </c>
      <c r="I118" s="5">
        <f t="shared" si="22"/>
        <v>6640.504000000001</v>
      </c>
      <c r="J118" s="3">
        <v>0.77</v>
      </c>
      <c r="K118" s="5">
        <f t="shared" si="23"/>
        <v>3815.8120000000004</v>
      </c>
      <c r="L118" s="4">
        <v>2874.25</v>
      </c>
      <c r="M118" s="4">
        <v>0.58</v>
      </c>
      <c r="N118" s="5"/>
      <c r="O118" s="5"/>
      <c r="P118" s="5"/>
      <c r="Q118" s="5"/>
      <c r="R118" s="3">
        <v>2.05</v>
      </c>
      <c r="S118" s="4">
        <f t="shared" si="33"/>
        <v>10158.98</v>
      </c>
      <c r="T118" s="6">
        <v>0.48</v>
      </c>
      <c r="U118" s="5">
        <f t="shared" si="40"/>
        <v>2378.688</v>
      </c>
      <c r="V118" s="6">
        <v>0.29</v>
      </c>
      <c r="W118" s="4">
        <f>V118*E118</f>
        <v>1437.124</v>
      </c>
      <c r="X118" s="13">
        <v>0.07</v>
      </c>
      <c r="Y118" s="13">
        <f t="shared" si="34"/>
        <v>346.89200000000005</v>
      </c>
      <c r="Z118" s="14"/>
      <c r="AA118" s="13">
        <f t="shared" si="35"/>
        <v>0</v>
      </c>
      <c r="AB118" s="14">
        <v>0.14</v>
      </c>
      <c r="AC118" s="13">
        <f t="shared" si="36"/>
        <v>693.7840000000001</v>
      </c>
      <c r="AD118" s="14">
        <v>1.96</v>
      </c>
      <c r="AE118" s="13">
        <f t="shared" si="37"/>
        <v>9712.976</v>
      </c>
      <c r="AF118" s="14">
        <v>2.22</v>
      </c>
      <c r="AG118" s="21">
        <f t="shared" si="38"/>
        <v>11001.432000000003</v>
      </c>
      <c r="AH118" s="22">
        <f t="shared" si="30"/>
        <v>11.319999999999999</v>
      </c>
      <c r="AI118" s="33">
        <f t="shared" si="31"/>
        <v>56097.53400000001</v>
      </c>
    </row>
    <row r="119" spans="1:35" ht="15.75" customHeight="1">
      <c r="A119" s="32">
        <v>113</v>
      </c>
      <c r="B119" s="19" t="s">
        <v>71</v>
      </c>
      <c r="C119" s="98" t="s">
        <v>114</v>
      </c>
      <c r="D119" s="99"/>
      <c r="E119" s="2">
        <v>400.7</v>
      </c>
      <c r="F119" s="8">
        <v>1.42</v>
      </c>
      <c r="G119" s="4">
        <f t="shared" si="21"/>
        <v>568.9939999999999</v>
      </c>
      <c r="H119" s="3">
        <v>1.34</v>
      </c>
      <c r="I119" s="5">
        <f t="shared" si="22"/>
        <v>536.938</v>
      </c>
      <c r="J119" s="3">
        <v>0.77</v>
      </c>
      <c r="K119" s="5">
        <f t="shared" si="23"/>
        <v>308.539</v>
      </c>
      <c r="L119" s="4">
        <v>556.97</v>
      </c>
      <c r="M119" s="4">
        <v>1.39</v>
      </c>
      <c r="N119" s="5"/>
      <c r="O119" s="5"/>
      <c r="P119" s="5"/>
      <c r="Q119" s="5"/>
      <c r="R119" s="3">
        <v>3.25</v>
      </c>
      <c r="S119" s="4">
        <f t="shared" si="33"/>
        <v>1302.2749999999999</v>
      </c>
      <c r="T119" s="6">
        <v>0.08</v>
      </c>
      <c r="U119" s="5">
        <f t="shared" si="40"/>
        <v>32.056</v>
      </c>
      <c r="V119" s="6"/>
      <c r="W119" s="4"/>
      <c r="X119" s="13"/>
      <c r="Y119" s="13">
        <f t="shared" si="34"/>
        <v>0</v>
      </c>
      <c r="Z119" s="13">
        <v>0.31</v>
      </c>
      <c r="AA119" s="13">
        <f t="shared" si="35"/>
        <v>124.217</v>
      </c>
      <c r="AB119" s="14"/>
      <c r="AC119" s="13">
        <f t="shared" si="36"/>
        <v>0</v>
      </c>
      <c r="AD119" s="14">
        <v>1.96</v>
      </c>
      <c r="AE119" s="13">
        <f t="shared" si="37"/>
        <v>785.372</v>
      </c>
      <c r="AF119" s="14">
        <v>2.22</v>
      </c>
      <c r="AG119" s="21">
        <f t="shared" si="38"/>
        <v>889.5540000000001</v>
      </c>
      <c r="AH119" s="22">
        <f t="shared" si="30"/>
        <v>12.74</v>
      </c>
      <c r="AI119" s="33">
        <f t="shared" si="31"/>
        <v>5104.915</v>
      </c>
    </row>
    <row r="120" spans="1:35" ht="15.75" customHeight="1">
      <c r="A120" s="32">
        <v>114</v>
      </c>
      <c r="B120" s="19" t="s">
        <v>72</v>
      </c>
      <c r="C120" s="98" t="s">
        <v>114</v>
      </c>
      <c r="D120" s="99"/>
      <c r="E120" s="2">
        <v>609.7</v>
      </c>
      <c r="F120" s="8">
        <v>1.42</v>
      </c>
      <c r="G120" s="4">
        <f t="shared" si="21"/>
        <v>865.774</v>
      </c>
      <c r="H120" s="3">
        <v>1.34</v>
      </c>
      <c r="I120" s="5">
        <f t="shared" si="22"/>
        <v>816.9980000000002</v>
      </c>
      <c r="J120" s="3">
        <v>0.77</v>
      </c>
      <c r="K120" s="5">
        <f t="shared" si="23"/>
        <v>469.46900000000005</v>
      </c>
      <c r="L120" s="4">
        <v>1268.18</v>
      </c>
      <c r="M120" s="4">
        <v>2.08</v>
      </c>
      <c r="N120" s="5"/>
      <c r="O120" s="5"/>
      <c r="P120" s="5"/>
      <c r="Q120" s="5"/>
      <c r="R120" s="3">
        <v>2.34</v>
      </c>
      <c r="S120" s="4">
        <f t="shared" si="33"/>
        <v>1426.698</v>
      </c>
      <c r="T120" s="6">
        <v>0.08</v>
      </c>
      <c r="U120" s="5">
        <f t="shared" si="40"/>
        <v>48.776</v>
      </c>
      <c r="V120" s="6"/>
      <c r="W120" s="4"/>
      <c r="X120" s="13"/>
      <c r="Y120" s="13">
        <f t="shared" si="34"/>
        <v>0</v>
      </c>
      <c r="Z120" s="13">
        <v>0.31</v>
      </c>
      <c r="AA120" s="13">
        <f t="shared" si="35"/>
        <v>189.007</v>
      </c>
      <c r="AB120" s="14"/>
      <c r="AC120" s="13">
        <f t="shared" si="36"/>
        <v>0</v>
      </c>
      <c r="AD120" s="14">
        <v>1.96</v>
      </c>
      <c r="AE120" s="13">
        <f t="shared" si="37"/>
        <v>1195.0120000000002</v>
      </c>
      <c r="AF120" s="14">
        <v>2.22</v>
      </c>
      <c r="AG120" s="21">
        <f t="shared" si="38"/>
        <v>1353.5340000000003</v>
      </c>
      <c r="AH120" s="22">
        <f t="shared" si="30"/>
        <v>12.520000000000001</v>
      </c>
      <c r="AI120" s="33">
        <f t="shared" si="31"/>
        <v>7633.448000000001</v>
      </c>
    </row>
    <row r="121" spans="1:35" ht="15.75" customHeight="1">
      <c r="A121" s="32">
        <v>115</v>
      </c>
      <c r="B121" s="19" t="s">
        <v>73</v>
      </c>
      <c r="C121" s="98" t="s">
        <v>114</v>
      </c>
      <c r="D121" s="99"/>
      <c r="E121" s="2">
        <v>358.8</v>
      </c>
      <c r="F121" s="8">
        <v>1.42</v>
      </c>
      <c r="G121" s="4">
        <f t="shared" si="21"/>
        <v>509.496</v>
      </c>
      <c r="H121" s="3">
        <v>1.34</v>
      </c>
      <c r="I121" s="5">
        <f t="shared" si="22"/>
        <v>480.79200000000003</v>
      </c>
      <c r="J121" s="3">
        <v>0.77</v>
      </c>
      <c r="K121" s="5">
        <f t="shared" si="23"/>
        <v>276.276</v>
      </c>
      <c r="L121" s="4">
        <v>900.59</v>
      </c>
      <c r="M121" s="4">
        <v>2.51</v>
      </c>
      <c r="N121" s="5"/>
      <c r="O121" s="5"/>
      <c r="P121" s="5"/>
      <c r="Q121" s="5"/>
      <c r="R121" s="3">
        <v>2.17</v>
      </c>
      <c r="S121" s="4">
        <f t="shared" si="33"/>
        <v>778.596</v>
      </c>
      <c r="T121" s="6">
        <v>0.08</v>
      </c>
      <c r="U121" s="5">
        <f t="shared" si="40"/>
        <v>28.704</v>
      </c>
      <c r="V121" s="6"/>
      <c r="W121" s="4"/>
      <c r="X121" s="13"/>
      <c r="Y121" s="13">
        <f t="shared" si="34"/>
        <v>0</v>
      </c>
      <c r="Z121" s="13">
        <v>0.31</v>
      </c>
      <c r="AA121" s="13">
        <f t="shared" si="35"/>
        <v>111.22800000000001</v>
      </c>
      <c r="AB121" s="14"/>
      <c r="AC121" s="13">
        <f t="shared" si="36"/>
        <v>0</v>
      </c>
      <c r="AD121" s="14">
        <v>1.96</v>
      </c>
      <c r="AE121" s="13">
        <f t="shared" si="37"/>
        <v>703.248</v>
      </c>
      <c r="AF121" s="14">
        <v>2.22</v>
      </c>
      <c r="AG121" s="21">
        <f t="shared" si="38"/>
        <v>796.5360000000001</v>
      </c>
      <c r="AH121" s="22">
        <f t="shared" si="30"/>
        <v>12.78</v>
      </c>
      <c r="AI121" s="33">
        <f t="shared" si="31"/>
        <v>4585.466</v>
      </c>
    </row>
    <row r="122" spans="1:35" ht="15.75" customHeight="1">
      <c r="A122" s="32">
        <v>116</v>
      </c>
      <c r="B122" s="19" t="s">
        <v>127</v>
      </c>
      <c r="C122" s="94" t="s">
        <v>119</v>
      </c>
      <c r="D122" s="94"/>
      <c r="E122" s="2">
        <v>1309.9</v>
      </c>
      <c r="F122" s="8">
        <v>1.42</v>
      </c>
      <c r="G122" s="4">
        <f t="shared" si="21"/>
        <v>1860.058</v>
      </c>
      <c r="H122" s="3">
        <v>1.34</v>
      </c>
      <c r="I122" s="5">
        <f t="shared" si="22"/>
        <v>1755.2660000000003</v>
      </c>
      <c r="J122" s="3">
        <v>0.79</v>
      </c>
      <c r="K122" s="5">
        <f t="shared" si="23"/>
        <v>1034.8210000000001</v>
      </c>
      <c r="L122" s="4">
        <v>3497.43</v>
      </c>
      <c r="M122" s="4">
        <v>2.68</v>
      </c>
      <c r="N122" s="5"/>
      <c r="O122" s="5"/>
      <c r="P122" s="5"/>
      <c r="Q122" s="5"/>
      <c r="R122" s="3">
        <v>2.09</v>
      </c>
      <c r="S122" s="4">
        <f t="shared" si="33"/>
        <v>2737.691</v>
      </c>
      <c r="T122" s="6">
        <v>0.48</v>
      </c>
      <c r="U122" s="5">
        <f>T122*E122</f>
        <v>628.7520000000001</v>
      </c>
      <c r="V122" s="6">
        <v>1.38</v>
      </c>
      <c r="W122" s="4">
        <f>V122*E122</f>
        <v>1807.662</v>
      </c>
      <c r="X122" s="13">
        <v>0.15</v>
      </c>
      <c r="Y122" s="13">
        <f t="shared" si="34"/>
        <v>196.485</v>
      </c>
      <c r="Z122" s="13">
        <v>0.31</v>
      </c>
      <c r="AA122" s="13">
        <f t="shared" si="35"/>
        <v>406.069</v>
      </c>
      <c r="AB122" s="14">
        <v>0</v>
      </c>
      <c r="AC122" s="13">
        <f t="shared" si="36"/>
        <v>0</v>
      </c>
      <c r="AD122" s="14">
        <v>1.96</v>
      </c>
      <c r="AE122" s="13">
        <f t="shared" si="37"/>
        <v>2567.404</v>
      </c>
      <c r="AF122" s="14">
        <v>2.22</v>
      </c>
      <c r="AG122" s="21">
        <f t="shared" si="38"/>
        <v>2907.9780000000005</v>
      </c>
      <c r="AH122" s="22">
        <f t="shared" si="30"/>
        <v>14.820000000000002</v>
      </c>
      <c r="AI122" s="33">
        <f t="shared" si="31"/>
        <v>19399.615999999998</v>
      </c>
    </row>
    <row r="123" spans="1:35" ht="15.75" customHeight="1">
      <c r="A123" s="32">
        <v>117</v>
      </c>
      <c r="B123" s="19" t="s">
        <v>152</v>
      </c>
      <c r="C123" s="94"/>
      <c r="D123" s="94"/>
      <c r="E123" s="2">
        <v>1026.1</v>
      </c>
      <c r="F123" s="8">
        <v>1.4</v>
      </c>
      <c r="G123" s="4">
        <f>E123*F123</f>
        <v>1436.5399999999997</v>
      </c>
      <c r="H123" s="3">
        <v>1.86</v>
      </c>
      <c r="I123" s="5">
        <f>E123*H123</f>
        <v>1908.5459999999998</v>
      </c>
      <c r="J123" s="3">
        <v>1.14</v>
      </c>
      <c r="K123" s="5">
        <f>E123*J123</f>
        <v>1169.754</v>
      </c>
      <c r="L123" s="4">
        <f aca="true" t="shared" si="41" ref="L123:L131">M123*E123</f>
        <v>0</v>
      </c>
      <c r="M123" s="4"/>
      <c r="N123" s="5"/>
      <c r="O123" s="5"/>
      <c r="P123" s="5"/>
      <c r="Q123" s="5"/>
      <c r="R123" s="3">
        <v>2.51</v>
      </c>
      <c r="S123" s="4">
        <f t="shared" si="33"/>
        <v>2575.5109999999995</v>
      </c>
      <c r="T123" s="6">
        <v>0.05</v>
      </c>
      <c r="U123" s="5">
        <f>T123*E123</f>
        <v>51.305</v>
      </c>
      <c r="V123" s="6"/>
      <c r="W123" s="4"/>
      <c r="X123" s="14"/>
      <c r="Y123" s="13">
        <f t="shared" si="34"/>
        <v>0</v>
      </c>
      <c r="Z123" s="13">
        <v>0</v>
      </c>
      <c r="AA123" s="13">
        <f t="shared" si="35"/>
        <v>0</v>
      </c>
      <c r="AB123" s="14"/>
      <c r="AC123" s="13">
        <f t="shared" si="36"/>
        <v>0</v>
      </c>
      <c r="AD123" s="14">
        <v>1.9</v>
      </c>
      <c r="AE123" s="13">
        <f t="shared" si="37"/>
        <v>1949.5899999999997</v>
      </c>
      <c r="AF123" s="14">
        <v>0.2</v>
      </c>
      <c r="AG123" s="21">
        <f t="shared" si="38"/>
        <v>205.22</v>
      </c>
      <c r="AH123" s="22">
        <f t="shared" si="30"/>
        <v>9.059999999999999</v>
      </c>
      <c r="AI123" s="33">
        <f t="shared" si="31"/>
        <v>9296.465999999999</v>
      </c>
    </row>
    <row r="124" spans="1:35" ht="15.75" customHeight="1">
      <c r="A124" s="32">
        <v>118</v>
      </c>
      <c r="B124" s="19" t="s">
        <v>138</v>
      </c>
      <c r="C124" s="94" t="s">
        <v>119</v>
      </c>
      <c r="D124" s="94"/>
      <c r="E124" s="2">
        <v>421.78</v>
      </c>
      <c r="F124" s="8">
        <v>1.42</v>
      </c>
      <c r="G124" s="4">
        <f aca="true" t="shared" si="42" ref="G124:G136">E124*F124</f>
        <v>598.9276</v>
      </c>
      <c r="H124" s="3">
        <v>1.34</v>
      </c>
      <c r="I124" s="5">
        <f aca="true" t="shared" si="43" ref="I124:I136">E124*H124</f>
        <v>565.1852</v>
      </c>
      <c r="J124" s="3">
        <v>0.77</v>
      </c>
      <c r="K124" s="5">
        <f aca="true" t="shared" si="44" ref="K124:K136">E124*J124</f>
        <v>324.7706</v>
      </c>
      <c r="L124" s="4">
        <f t="shared" si="41"/>
        <v>1231.5975999999998</v>
      </c>
      <c r="M124" s="4">
        <v>2.92</v>
      </c>
      <c r="N124" s="5"/>
      <c r="O124" s="5"/>
      <c r="P124" s="5"/>
      <c r="Q124" s="5"/>
      <c r="R124" s="3">
        <v>1.92</v>
      </c>
      <c r="S124" s="4">
        <f t="shared" si="33"/>
        <v>809.8176</v>
      </c>
      <c r="T124" s="6">
        <v>0.48</v>
      </c>
      <c r="U124" s="5">
        <f aca="true" t="shared" si="45" ref="U124:U135">E124*T124</f>
        <v>202.4544</v>
      </c>
      <c r="V124" s="6"/>
      <c r="W124" s="4"/>
      <c r="X124" s="14"/>
      <c r="Y124" s="13">
        <f t="shared" si="34"/>
        <v>0</v>
      </c>
      <c r="Z124" s="13">
        <v>0.31</v>
      </c>
      <c r="AA124" s="13">
        <f t="shared" si="35"/>
        <v>130.7518</v>
      </c>
      <c r="AB124" s="14"/>
      <c r="AC124" s="13">
        <f t="shared" si="36"/>
        <v>0</v>
      </c>
      <c r="AD124" s="14">
        <v>1.96</v>
      </c>
      <c r="AE124" s="13">
        <f t="shared" si="37"/>
        <v>826.6887999999999</v>
      </c>
      <c r="AF124" s="14">
        <v>2.22</v>
      </c>
      <c r="AG124" s="21">
        <f t="shared" si="38"/>
        <v>936.3516000000001</v>
      </c>
      <c r="AH124" s="22">
        <f t="shared" si="30"/>
        <v>13.340000000000002</v>
      </c>
      <c r="AI124" s="33">
        <f t="shared" si="31"/>
        <v>5626.5452</v>
      </c>
    </row>
    <row r="125" spans="1:35" ht="15.75" customHeight="1">
      <c r="A125" s="32">
        <v>119</v>
      </c>
      <c r="B125" s="19" t="s">
        <v>139</v>
      </c>
      <c r="C125" s="98" t="s">
        <v>113</v>
      </c>
      <c r="D125" s="99"/>
      <c r="E125" s="2">
        <v>878.85</v>
      </c>
      <c r="F125" s="8">
        <v>1.42</v>
      </c>
      <c r="G125" s="4">
        <f t="shared" si="42"/>
        <v>1247.9669999999999</v>
      </c>
      <c r="H125" s="3">
        <v>1.34</v>
      </c>
      <c r="I125" s="5">
        <f t="shared" si="43"/>
        <v>1177.659</v>
      </c>
      <c r="J125" s="3">
        <v>0.82</v>
      </c>
      <c r="K125" s="5">
        <f t="shared" si="44"/>
        <v>720.6569999999999</v>
      </c>
      <c r="L125" s="4">
        <f t="shared" si="41"/>
        <v>2829.8970000000004</v>
      </c>
      <c r="M125" s="4">
        <v>3.22</v>
      </c>
      <c r="N125" s="5"/>
      <c r="O125" s="5"/>
      <c r="P125" s="5"/>
      <c r="Q125" s="5"/>
      <c r="R125" s="3">
        <v>2.18</v>
      </c>
      <c r="S125" s="4">
        <f t="shared" si="33"/>
        <v>1915.8930000000003</v>
      </c>
      <c r="T125" s="6">
        <v>0.48</v>
      </c>
      <c r="U125" s="5">
        <f t="shared" si="45"/>
        <v>421.848</v>
      </c>
      <c r="V125" s="6"/>
      <c r="W125" s="4"/>
      <c r="X125" s="14"/>
      <c r="Y125" s="13">
        <f t="shared" si="34"/>
        <v>0</v>
      </c>
      <c r="Z125" s="14"/>
      <c r="AA125" s="13">
        <f t="shared" si="35"/>
        <v>0</v>
      </c>
      <c r="AB125" s="14">
        <v>0.14</v>
      </c>
      <c r="AC125" s="13">
        <f t="shared" si="36"/>
        <v>123.03900000000002</v>
      </c>
      <c r="AD125" s="14">
        <v>1.96</v>
      </c>
      <c r="AE125" s="13">
        <f t="shared" si="37"/>
        <v>1722.546</v>
      </c>
      <c r="AF125" s="14">
        <v>2.22</v>
      </c>
      <c r="AG125" s="21">
        <f t="shared" si="38"/>
        <v>1951.0470000000003</v>
      </c>
      <c r="AH125" s="22">
        <f t="shared" si="30"/>
        <v>13.780000000000003</v>
      </c>
      <c r="AI125" s="33">
        <f t="shared" si="31"/>
        <v>12110.693000000001</v>
      </c>
    </row>
    <row r="126" spans="1:35" ht="15.75" customHeight="1">
      <c r="A126" s="32">
        <v>120</v>
      </c>
      <c r="B126" s="19" t="s">
        <v>140</v>
      </c>
      <c r="C126" s="94" t="s">
        <v>119</v>
      </c>
      <c r="D126" s="94"/>
      <c r="E126" s="2">
        <v>925.6</v>
      </c>
      <c r="F126" s="8">
        <v>1.06</v>
      </c>
      <c r="G126" s="4">
        <f t="shared" si="42"/>
        <v>981.1360000000001</v>
      </c>
      <c r="H126" s="3">
        <v>1.31</v>
      </c>
      <c r="I126" s="5">
        <f t="shared" si="43"/>
        <v>1212.536</v>
      </c>
      <c r="J126" s="3">
        <v>0.77</v>
      </c>
      <c r="K126" s="5">
        <f t="shared" si="44"/>
        <v>712.712</v>
      </c>
      <c r="L126" s="4">
        <f t="shared" si="41"/>
        <v>2212.184</v>
      </c>
      <c r="M126" s="4">
        <v>2.39</v>
      </c>
      <c r="N126" s="5"/>
      <c r="O126" s="5"/>
      <c r="P126" s="5"/>
      <c r="Q126" s="5"/>
      <c r="R126" s="3">
        <v>1.87</v>
      </c>
      <c r="S126" s="4">
        <f t="shared" si="33"/>
        <v>1730.872</v>
      </c>
      <c r="T126" s="6">
        <v>0.48</v>
      </c>
      <c r="U126" s="5">
        <f t="shared" si="45"/>
        <v>444.288</v>
      </c>
      <c r="V126" s="6"/>
      <c r="W126" s="4"/>
      <c r="X126" s="14"/>
      <c r="Y126" s="13">
        <f t="shared" si="34"/>
        <v>0</v>
      </c>
      <c r="Z126" s="13">
        <v>0.31</v>
      </c>
      <c r="AA126" s="13">
        <f t="shared" si="35"/>
        <v>286.936</v>
      </c>
      <c r="AB126" s="14"/>
      <c r="AC126" s="13">
        <f t="shared" si="36"/>
        <v>0</v>
      </c>
      <c r="AD126" s="14">
        <v>1.65</v>
      </c>
      <c r="AE126" s="13">
        <f t="shared" si="37"/>
        <v>1527.24</v>
      </c>
      <c r="AF126" s="14">
        <v>1.83</v>
      </c>
      <c r="AG126" s="21">
        <f t="shared" si="38"/>
        <v>1693.8480000000002</v>
      </c>
      <c r="AH126" s="22">
        <f t="shared" si="30"/>
        <v>11.670000000000002</v>
      </c>
      <c r="AI126" s="33">
        <f t="shared" si="31"/>
        <v>10801.752</v>
      </c>
    </row>
    <row r="127" spans="1:35" ht="15.75" customHeight="1">
      <c r="A127" s="32">
        <v>121</v>
      </c>
      <c r="B127" s="19" t="s">
        <v>141</v>
      </c>
      <c r="C127" s="98" t="s">
        <v>113</v>
      </c>
      <c r="D127" s="99"/>
      <c r="E127" s="2">
        <v>1288.9</v>
      </c>
      <c r="F127" s="8">
        <v>1.42</v>
      </c>
      <c r="G127" s="4">
        <f t="shared" si="42"/>
        <v>1830.238</v>
      </c>
      <c r="H127" s="3">
        <v>1.34</v>
      </c>
      <c r="I127" s="5">
        <f t="shared" si="43"/>
        <v>1727.1260000000002</v>
      </c>
      <c r="J127" s="3">
        <v>0.77</v>
      </c>
      <c r="K127" s="5">
        <f t="shared" si="44"/>
        <v>992.4530000000001</v>
      </c>
      <c r="L127" s="4">
        <f t="shared" si="41"/>
        <v>3222.25</v>
      </c>
      <c r="M127" s="4">
        <v>2.5</v>
      </c>
      <c r="N127" s="5"/>
      <c r="O127" s="5"/>
      <c r="P127" s="5"/>
      <c r="Q127" s="5"/>
      <c r="R127" s="3">
        <v>2.11</v>
      </c>
      <c r="S127" s="4">
        <f t="shared" si="33"/>
        <v>2719.579</v>
      </c>
      <c r="T127" s="6">
        <v>0.48</v>
      </c>
      <c r="U127" s="5">
        <f t="shared" si="45"/>
        <v>618.672</v>
      </c>
      <c r="V127" s="6"/>
      <c r="W127" s="4"/>
      <c r="X127" s="14"/>
      <c r="Y127" s="13">
        <f t="shared" si="34"/>
        <v>0</v>
      </c>
      <c r="Z127" s="14"/>
      <c r="AA127" s="13">
        <f t="shared" si="35"/>
        <v>0</v>
      </c>
      <c r="AB127" s="14">
        <v>0.14</v>
      </c>
      <c r="AC127" s="13">
        <f t="shared" si="36"/>
        <v>180.44600000000003</v>
      </c>
      <c r="AD127" s="14">
        <v>1.96</v>
      </c>
      <c r="AE127" s="13">
        <f t="shared" si="37"/>
        <v>2526.244</v>
      </c>
      <c r="AF127" s="14">
        <v>2.22</v>
      </c>
      <c r="AG127" s="21">
        <f t="shared" si="38"/>
        <v>2861.3580000000006</v>
      </c>
      <c r="AH127" s="22">
        <f t="shared" si="30"/>
        <v>12.94</v>
      </c>
      <c r="AI127" s="33">
        <f t="shared" si="31"/>
        <v>16678.506</v>
      </c>
    </row>
    <row r="128" spans="1:35" ht="15" customHeight="1">
      <c r="A128" s="32">
        <v>122</v>
      </c>
      <c r="B128" s="19" t="s">
        <v>142</v>
      </c>
      <c r="C128" s="98" t="s">
        <v>113</v>
      </c>
      <c r="D128" s="99"/>
      <c r="E128" s="2">
        <v>152.4</v>
      </c>
      <c r="F128" s="8">
        <v>1.42</v>
      </c>
      <c r="G128" s="4">
        <f t="shared" si="42"/>
        <v>216.408</v>
      </c>
      <c r="H128" s="3">
        <v>1.34</v>
      </c>
      <c r="I128" s="5">
        <f t="shared" si="43"/>
        <v>204.216</v>
      </c>
      <c r="J128" s="3">
        <v>0.77</v>
      </c>
      <c r="K128" s="5">
        <f t="shared" si="44"/>
        <v>117.34800000000001</v>
      </c>
      <c r="L128" s="4">
        <f t="shared" si="41"/>
        <v>182.88</v>
      </c>
      <c r="M128" s="4">
        <v>1.2</v>
      </c>
      <c r="N128" s="5"/>
      <c r="O128" s="5"/>
      <c r="P128" s="5"/>
      <c r="Q128" s="5"/>
      <c r="R128" s="3">
        <v>3.68</v>
      </c>
      <c r="S128" s="4">
        <f t="shared" si="33"/>
        <v>560.832</v>
      </c>
      <c r="T128" s="6">
        <v>0.08</v>
      </c>
      <c r="U128" s="5">
        <f t="shared" si="45"/>
        <v>12.192</v>
      </c>
      <c r="V128" s="6"/>
      <c r="W128" s="4"/>
      <c r="X128" s="14"/>
      <c r="Y128" s="13">
        <f t="shared" si="34"/>
        <v>0</v>
      </c>
      <c r="Z128" s="13">
        <v>0.31</v>
      </c>
      <c r="AA128" s="13">
        <f t="shared" si="35"/>
        <v>47.244</v>
      </c>
      <c r="AB128" s="14"/>
      <c r="AC128" s="13">
        <f t="shared" si="36"/>
        <v>0</v>
      </c>
      <c r="AD128" s="14">
        <v>1.96</v>
      </c>
      <c r="AE128" s="13">
        <f t="shared" si="37"/>
        <v>298.704</v>
      </c>
      <c r="AF128" s="14">
        <v>2.22</v>
      </c>
      <c r="AG128" s="21">
        <f t="shared" si="38"/>
        <v>338.32800000000003</v>
      </c>
      <c r="AH128" s="22">
        <f t="shared" si="30"/>
        <v>12.980000000000002</v>
      </c>
      <c r="AI128" s="33">
        <f t="shared" si="31"/>
        <v>1978.1519999999998</v>
      </c>
    </row>
    <row r="129" spans="1:35" ht="15.75" customHeight="1">
      <c r="A129" s="32">
        <v>123</v>
      </c>
      <c r="B129" s="19" t="s">
        <v>143</v>
      </c>
      <c r="C129" s="98" t="s">
        <v>113</v>
      </c>
      <c r="D129" s="99"/>
      <c r="E129" s="2">
        <v>414.8</v>
      </c>
      <c r="F129" s="8">
        <v>1.42</v>
      </c>
      <c r="G129" s="4">
        <f t="shared" si="42"/>
        <v>589.016</v>
      </c>
      <c r="H129" s="3">
        <v>1.34</v>
      </c>
      <c r="I129" s="5">
        <f t="shared" si="43"/>
        <v>555.832</v>
      </c>
      <c r="J129" s="3">
        <v>0.77</v>
      </c>
      <c r="K129" s="5">
        <f t="shared" si="44"/>
        <v>319.396</v>
      </c>
      <c r="L129" s="4">
        <f t="shared" si="41"/>
        <v>995.52</v>
      </c>
      <c r="M129" s="4">
        <v>2.4</v>
      </c>
      <c r="N129" s="5"/>
      <c r="O129" s="5"/>
      <c r="P129" s="5"/>
      <c r="Q129" s="5"/>
      <c r="R129" s="3">
        <v>2.46</v>
      </c>
      <c r="S129" s="4">
        <f t="shared" si="33"/>
        <v>1020.408</v>
      </c>
      <c r="T129" s="6">
        <v>0.08</v>
      </c>
      <c r="U129" s="5">
        <f t="shared" si="45"/>
        <v>33.184000000000005</v>
      </c>
      <c r="V129" s="6"/>
      <c r="W129" s="4"/>
      <c r="X129" s="14"/>
      <c r="Y129" s="13">
        <f t="shared" si="34"/>
        <v>0</v>
      </c>
      <c r="Z129" s="13">
        <v>0.31</v>
      </c>
      <c r="AA129" s="13">
        <f t="shared" si="35"/>
        <v>128.588</v>
      </c>
      <c r="AB129" s="14"/>
      <c r="AC129" s="13">
        <f t="shared" si="36"/>
        <v>0</v>
      </c>
      <c r="AD129" s="14">
        <v>1.96</v>
      </c>
      <c r="AE129" s="13">
        <f t="shared" si="37"/>
        <v>813.008</v>
      </c>
      <c r="AF129" s="14">
        <v>2.22</v>
      </c>
      <c r="AG129" s="21">
        <f t="shared" si="38"/>
        <v>920.8560000000001</v>
      </c>
      <c r="AH129" s="22">
        <f t="shared" si="30"/>
        <v>12.960000000000003</v>
      </c>
      <c r="AI129" s="33">
        <f t="shared" si="31"/>
        <v>5375.808</v>
      </c>
    </row>
    <row r="130" spans="1:35" ht="15.75" customHeight="1">
      <c r="A130" s="32">
        <v>124</v>
      </c>
      <c r="B130" s="19" t="s">
        <v>144</v>
      </c>
      <c r="C130" s="98" t="s">
        <v>114</v>
      </c>
      <c r="D130" s="99"/>
      <c r="E130" s="2">
        <v>401.2</v>
      </c>
      <c r="F130" s="8">
        <v>1.42</v>
      </c>
      <c r="G130" s="4">
        <f t="shared" si="42"/>
        <v>569.704</v>
      </c>
      <c r="H130" s="3">
        <v>1.34</v>
      </c>
      <c r="I130" s="5">
        <f t="shared" si="43"/>
        <v>537.6080000000001</v>
      </c>
      <c r="J130" s="3">
        <v>0.77</v>
      </c>
      <c r="K130" s="5">
        <f t="shared" si="44"/>
        <v>308.924</v>
      </c>
      <c r="L130" s="4">
        <f t="shared" si="41"/>
        <v>1011.024</v>
      </c>
      <c r="M130" s="4">
        <v>2.52</v>
      </c>
      <c r="N130" s="5"/>
      <c r="O130" s="5"/>
      <c r="P130" s="5"/>
      <c r="Q130" s="5"/>
      <c r="R130" s="3">
        <v>2.34</v>
      </c>
      <c r="S130" s="4">
        <f t="shared" si="33"/>
        <v>938.8079999999999</v>
      </c>
      <c r="T130" s="6">
        <v>0.08</v>
      </c>
      <c r="U130" s="5">
        <f t="shared" si="45"/>
        <v>32.096</v>
      </c>
      <c r="V130" s="6"/>
      <c r="W130" s="4"/>
      <c r="X130" s="14"/>
      <c r="Y130" s="13">
        <f t="shared" si="34"/>
        <v>0</v>
      </c>
      <c r="Z130" s="13">
        <v>0.31</v>
      </c>
      <c r="AA130" s="13">
        <f t="shared" si="35"/>
        <v>124.372</v>
      </c>
      <c r="AB130" s="14"/>
      <c r="AC130" s="13">
        <f t="shared" si="36"/>
        <v>0</v>
      </c>
      <c r="AD130" s="14">
        <v>1.96</v>
      </c>
      <c r="AE130" s="13">
        <f t="shared" si="37"/>
        <v>786.352</v>
      </c>
      <c r="AF130" s="14">
        <v>2.22</v>
      </c>
      <c r="AG130" s="21">
        <f t="shared" si="38"/>
        <v>890.6640000000001</v>
      </c>
      <c r="AH130" s="22">
        <f t="shared" si="30"/>
        <v>12.960000000000003</v>
      </c>
      <c r="AI130" s="33">
        <f t="shared" si="31"/>
        <v>5199.552</v>
      </c>
    </row>
    <row r="131" spans="1:35" ht="15.75" customHeight="1">
      <c r="A131" s="32">
        <v>125</v>
      </c>
      <c r="B131" s="19" t="s">
        <v>145</v>
      </c>
      <c r="C131" s="94" t="s">
        <v>119</v>
      </c>
      <c r="D131" s="94"/>
      <c r="E131" s="2">
        <v>1532</v>
      </c>
      <c r="F131" s="8">
        <v>1.42</v>
      </c>
      <c r="G131" s="4">
        <f t="shared" si="42"/>
        <v>2175.44</v>
      </c>
      <c r="H131" s="3">
        <v>1.34</v>
      </c>
      <c r="I131" s="5">
        <f t="shared" si="43"/>
        <v>2052.88</v>
      </c>
      <c r="J131" s="3">
        <v>0.77</v>
      </c>
      <c r="K131" s="5">
        <f t="shared" si="44"/>
        <v>1179.64</v>
      </c>
      <c r="L131" s="4">
        <f t="shared" si="41"/>
        <v>3722.76</v>
      </c>
      <c r="M131" s="4">
        <v>2.43</v>
      </c>
      <c r="N131" s="5"/>
      <c r="O131" s="5"/>
      <c r="P131" s="5"/>
      <c r="Q131" s="5"/>
      <c r="R131" s="3">
        <v>1.83</v>
      </c>
      <c r="S131" s="4">
        <f t="shared" si="33"/>
        <v>2803.56</v>
      </c>
      <c r="T131" s="6">
        <v>0.48</v>
      </c>
      <c r="U131" s="5">
        <f t="shared" si="45"/>
        <v>735.36</v>
      </c>
      <c r="V131" s="6"/>
      <c r="W131" s="4"/>
      <c r="X131" s="14"/>
      <c r="Y131" s="13">
        <f t="shared" si="34"/>
        <v>0</v>
      </c>
      <c r="Z131" s="14"/>
      <c r="AA131" s="13">
        <f t="shared" si="35"/>
        <v>0</v>
      </c>
      <c r="AB131" s="14">
        <v>0.14</v>
      </c>
      <c r="AC131" s="13">
        <f t="shared" si="36"/>
        <v>214.48000000000002</v>
      </c>
      <c r="AD131" s="14">
        <v>1.96</v>
      </c>
      <c r="AE131" s="13">
        <f t="shared" si="37"/>
        <v>3002.72</v>
      </c>
      <c r="AF131" s="14">
        <v>2.22</v>
      </c>
      <c r="AG131" s="21">
        <f t="shared" si="38"/>
        <v>3401.0400000000004</v>
      </c>
      <c r="AH131" s="22">
        <f t="shared" si="30"/>
        <v>12.590000000000002</v>
      </c>
      <c r="AI131" s="33">
        <f t="shared" si="31"/>
        <v>19288.02</v>
      </c>
    </row>
    <row r="132" spans="1:35" ht="15.75" customHeight="1">
      <c r="A132" s="32">
        <v>126</v>
      </c>
      <c r="B132" s="19" t="s">
        <v>67</v>
      </c>
      <c r="C132" s="94" t="s">
        <v>119</v>
      </c>
      <c r="D132" s="94"/>
      <c r="E132" s="2">
        <v>2043.4</v>
      </c>
      <c r="F132" s="8">
        <v>1.42</v>
      </c>
      <c r="G132" s="4">
        <f t="shared" si="42"/>
        <v>2901.628</v>
      </c>
      <c r="H132" s="3">
        <v>1.34</v>
      </c>
      <c r="I132" s="5">
        <f t="shared" si="43"/>
        <v>2738.1560000000004</v>
      </c>
      <c r="J132" s="3">
        <v>0.77</v>
      </c>
      <c r="K132" s="5">
        <f t="shared" si="44"/>
        <v>1573.4180000000001</v>
      </c>
      <c r="L132" s="4">
        <f>M132*E132</f>
        <v>3718.9880000000003</v>
      </c>
      <c r="M132" s="4">
        <v>1.82</v>
      </c>
      <c r="N132" s="5"/>
      <c r="O132" s="5"/>
      <c r="P132" s="5"/>
      <c r="Q132" s="5"/>
      <c r="R132" s="3">
        <v>1.9</v>
      </c>
      <c r="S132" s="4">
        <f t="shared" si="33"/>
        <v>3882.46</v>
      </c>
      <c r="T132" s="6">
        <v>0.48</v>
      </c>
      <c r="U132" s="5">
        <f t="shared" si="45"/>
        <v>980.832</v>
      </c>
      <c r="V132" s="6"/>
      <c r="W132" s="4"/>
      <c r="X132" s="14"/>
      <c r="Y132" s="13">
        <f t="shared" si="34"/>
        <v>0</v>
      </c>
      <c r="Z132" s="14"/>
      <c r="AA132" s="13">
        <f t="shared" si="35"/>
        <v>0</v>
      </c>
      <c r="AB132" s="14">
        <v>0.14</v>
      </c>
      <c r="AC132" s="13">
        <f t="shared" si="36"/>
        <v>286.076</v>
      </c>
      <c r="AD132" s="14">
        <v>1.96</v>
      </c>
      <c r="AE132" s="13">
        <f t="shared" si="37"/>
        <v>4005.0640000000003</v>
      </c>
      <c r="AF132" s="14">
        <v>2.22</v>
      </c>
      <c r="AG132" s="21">
        <f t="shared" si="38"/>
        <v>4536.348000000001</v>
      </c>
      <c r="AH132" s="22">
        <f t="shared" si="30"/>
        <v>12.05</v>
      </c>
      <c r="AI132" s="33">
        <f t="shared" si="31"/>
        <v>24623.110000000004</v>
      </c>
    </row>
    <row r="133" spans="1:35" ht="15.75" customHeight="1">
      <c r="A133" s="32">
        <v>127</v>
      </c>
      <c r="B133" s="19" t="s">
        <v>146</v>
      </c>
      <c r="C133" s="98" t="s">
        <v>114</v>
      </c>
      <c r="D133" s="99"/>
      <c r="E133" s="2">
        <v>691.4</v>
      </c>
      <c r="F133" s="8">
        <v>1.42</v>
      </c>
      <c r="G133" s="4">
        <f t="shared" si="42"/>
        <v>981.7879999999999</v>
      </c>
      <c r="H133" s="3">
        <v>1.34</v>
      </c>
      <c r="I133" s="5">
        <f t="shared" si="43"/>
        <v>926.476</v>
      </c>
      <c r="J133" s="3">
        <v>0.77</v>
      </c>
      <c r="K133" s="5">
        <f t="shared" si="44"/>
        <v>532.378</v>
      </c>
      <c r="L133" s="4">
        <f>M133*E133</f>
        <v>1604.0479999999998</v>
      </c>
      <c r="M133" s="4">
        <v>2.32</v>
      </c>
      <c r="N133" s="5"/>
      <c r="O133" s="5"/>
      <c r="P133" s="5"/>
      <c r="Q133" s="5"/>
      <c r="R133" s="3">
        <v>2.54</v>
      </c>
      <c r="S133" s="4">
        <f t="shared" si="33"/>
        <v>1756.156</v>
      </c>
      <c r="T133" s="6">
        <v>0.08</v>
      </c>
      <c r="U133" s="5">
        <f t="shared" si="45"/>
        <v>55.312</v>
      </c>
      <c r="V133" s="6"/>
      <c r="W133" s="4"/>
      <c r="X133" s="13"/>
      <c r="Y133" s="13">
        <f t="shared" si="34"/>
        <v>0</v>
      </c>
      <c r="Z133" s="13">
        <v>0.31</v>
      </c>
      <c r="AA133" s="13">
        <f t="shared" si="35"/>
        <v>214.334</v>
      </c>
      <c r="AB133" s="14"/>
      <c r="AC133" s="13">
        <f t="shared" si="36"/>
        <v>0</v>
      </c>
      <c r="AD133" s="14">
        <v>1.96</v>
      </c>
      <c r="AE133" s="13">
        <f t="shared" si="37"/>
        <v>1355.144</v>
      </c>
      <c r="AF133" s="14">
        <v>2.22</v>
      </c>
      <c r="AG133" s="21">
        <f t="shared" si="38"/>
        <v>1534.9080000000001</v>
      </c>
      <c r="AH133" s="22">
        <f t="shared" si="30"/>
        <v>12.960000000000003</v>
      </c>
      <c r="AI133" s="33">
        <f t="shared" si="31"/>
        <v>8960.544</v>
      </c>
    </row>
    <row r="134" spans="1:35" ht="15.75" customHeight="1">
      <c r="A134" s="32">
        <v>128</v>
      </c>
      <c r="B134" s="19" t="s">
        <v>148</v>
      </c>
      <c r="C134" s="98" t="s">
        <v>114</v>
      </c>
      <c r="D134" s="99"/>
      <c r="E134" s="2">
        <v>267.5</v>
      </c>
      <c r="F134" s="8">
        <v>1.42</v>
      </c>
      <c r="G134" s="4">
        <f t="shared" si="42"/>
        <v>379.84999999999997</v>
      </c>
      <c r="H134" s="3">
        <v>1.34</v>
      </c>
      <c r="I134" s="5">
        <f t="shared" si="43"/>
        <v>358.45000000000005</v>
      </c>
      <c r="J134" s="3">
        <v>0.77</v>
      </c>
      <c r="K134" s="5">
        <f t="shared" si="44"/>
        <v>205.975</v>
      </c>
      <c r="L134" s="4">
        <f>M134*E134</f>
        <v>647.35</v>
      </c>
      <c r="M134" s="4">
        <v>2.42</v>
      </c>
      <c r="N134" s="5"/>
      <c r="O134" s="5"/>
      <c r="P134" s="5"/>
      <c r="Q134" s="5"/>
      <c r="R134" s="3">
        <v>2.44</v>
      </c>
      <c r="S134" s="4">
        <f t="shared" si="33"/>
        <v>652.6999999999999</v>
      </c>
      <c r="T134" s="6">
        <v>0.08</v>
      </c>
      <c r="U134" s="5">
        <f t="shared" si="45"/>
        <v>21.400000000000002</v>
      </c>
      <c r="V134" s="6"/>
      <c r="W134" s="4"/>
      <c r="X134" s="13"/>
      <c r="Y134" s="13">
        <f t="shared" si="34"/>
        <v>0</v>
      </c>
      <c r="Z134" s="13">
        <v>0.31</v>
      </c>
      <c r="AA134" s="13">
        <f t="shared" si="35"/>
        <v>82.925</v>
      </c>
      <c r="AB134" s="14"/>
      <c r="AC134" s="13">
        <f t="shared" si="36"/>
        <v>0</v>
      </c>
      <c r="AD134" s="14">
        <v>1.96</v>
      </c>
      <c r="AE134" s="13">
        <f t="shared" si="37"/>
        <v>524.3</v>
      </c>
      <c r="AF134" s="14">
        <v>2.22</v>
      </c>
      <c r="AG134" s="21">
        <f t="shared" si="38"/>
        <v>593.85</v>
      </c>
      <c r="AH134" s="22">
        <f t="shared" si="30"/>
        <v>12.959999999999999</v>
      </c>
      <c r="AI134" s="33">
        <f t="shared" si="31"/>
        <v>3466.7999999999997</v>
      </c>
    </row>
    <row r="135" spans="1:35" ht="15.75" customHeight="1">
      <c r="A135" s="32">
        <v>129</v>
      </c>
      <c r="B135" s="19" t="s">
        <v>147</v>
      </c>
      <c r="C135" s="98" t="s">
        <v>114</v>
      </c>
      <c r="D135" s="99"/>
      <c r="E135" s="2">
        <v>168</v>
      </c>
      <c r="F135" s="8">
        <v>1.3</v>
      </c>
      <c r="G135" s="4">
        <f t="shared" si="42"/>
        <v>218.4</v>
      </c>
      <c r="H135" s="3">
        <v>1.34</v>
      </c>
      <c r="I135" s="5">
        <f t="shared" si="43"/>
        <v>225.12</v>
      </c>
      <c r="J135" s="3">
        <v>0.77</v>
      </c>
      <c r="K135" s="5">
        <f t="shared" si="44"/>
        <v>129.36</v>
      </c>
      <c r="L135" s="4"/>
      <c r="M135" s="4"/>
      <c r="N135" s="5"/>
      <c r="O135" s="5"/>
      <c r="P135" s="5"/>
      <c r="Q135" s="5"/>
      <c r="R135" s="3">
        <v>1.22</v>
      </c>
      <c r="S135" s="4">
        <f aca="true" t="shared" si="46" ref="S135:S140">R135*E135</f>
        <v>204.96</v>
      </c>
      <c r="T135" s="6">
        <v>0.08</v>
      </c>
      <c r="U135" s="5">
        <f t="shared" si="45"/>
        <v>13.44</v>
      </c>
      <c r="V135" s="6"/>
      <c r="W135" s="4"/>
      <c r="X135" s="13"/>
      <c r="Y135" s="13">
        <f aca="true" t="shared" si="47" ref="Y135:Y140">X135*E135</f>
        <v>0</v>
      </c>
      <c r="Z135" s="13">
        <v>0.31</v>
      </c>
      <c r="AA135" s="13">
        <f aca="true" t="shared" si="48" ref="AA135:AA140">Z135*E135</f>
        <v>52.08</v>
      </c>
      <c r="AB135" s="14"/>
      <c r="AC135" s="13">
        <f aca="true" t="shared" si="49" ref="AC135:AC140">AB135*E135</f>
        <v>0</v>
      </c>
      <c r="AD135" s="14">
        <v>1.96</v>
      </c>
      <c r="AE135" s="13">
        <f aca="true" t="shared" si="50" ref="AE135:AE140">AD135*E135</f>
        <v>329.28</v>
      </c>
      <c r="AF135" s="14">
        <v>2.22</v>
      </c>
      <c r="AG135" s="21">
        <f aca="true" t="shared" si="51" ref="AG135:AG140">AF135*E135</f>
        <v>372.96000000000004</v>
      </c>
      <c r="AH135" s="22">
        <f t="shared" si="30"/>
        <v>9.2</v>
      </c>
      <c r="AI135" s="33">
        <f t="shared" si="31"/>
        <v>1545.6000000000001</v>
      </c>
    </row>
    <row r="136" spans="1:35" ht="15.75" customHeight="1">
      <c r="A136" s="32">
        <v>130</v>
      </c>
      <c r="B136" s="19" t="s">
        <v>149</v>
      </c>
      <c r="C136" s="94" t="s">
        <v>119</v>
      </c>
      <c r="D136" s="94"/>
      <c r="E136" s="2">
        <v>414.3</v>
      </c>
      <c r="F136" s="8">
        <v>1.42</v>
      </c>
      <c r="G136" s="4">
        <f t="shared" si="42"/>
        <v>588.306</v>
      </c>
      <c r="H136" s="3">
        <v>1.34</v>
      </c>
      <c r="I136" s="5">
        <f t="shared" si="43"/>
        <v>555.162</v>
      </c>
      <c r="J136" s="3">
        <v>0.79</v>
      </c>
      <c r="K136" s="5">
        <f t="shared" si="44"/>
        <v>327.297</v>
      </c>
      <c r="L136" s="4">
        <f>M136*E136</f>
        <v>870.0300000000001</v>
      </c>
      <c r="M136" s="4">
        <v>2.1</v>
      </c>
      <c r="N136" s="5"/>
      <c r="O136" s="5"/>
      <c r="P136" s="5"/>
      <c r="Q136" s="5"/>
      <c r="R136" s="3">
        <v>2.46</v>
      </c>
      <c r="S136" s="4">
        <f t="shared" si="46"/>
        <v>1019.178</v>
      </c>
      <c r="T136" s="6">
        <v>0.08</v>
      </c>
      <c r="U136" s="5">
        <f>T136*E136</f>
        <v>33.144</v>
      </c>
      <c r="V136" s="6"/>
      <c r="W136" s="4"/>
      <c r="X136" s="13"/>
      <c r="Y136" s="13">
        <f t="shared" si="47"/>
        <v>0</v>
      </c>
      <c r="Z136" s="13">
        <v>0.31</v>
      </c>
      <c r="AA136" s="13">
        <f t="shared" si="48"/>
        <v>128.433</v>
      </c>
      <c r="AB136" s="14"/>
      <c r="AC136" s="13">
        <f t="shared" si="49"/>
        <v>0</v>
      </c>
      <c r="AD136" s="14">
        <v>1.96</v>
      </c>
      <c r="AE136" s="13">
        <f t="shared" si="50"/>
        <v>812.028</v>
      </c>
      <c r="AF136" s="14">
        <v>2.22</v>
      </c>
      <c r="AG136" s="21">
        <f t="shared" si="51"/>
        <v>919.7460000000001</v>
      </c>
      <c r="AH136" s="22">
        <f>F136+H136+J136+M136+N136+P136+R136+T136+V136+X136+Z136+AB136+AD136+AF136</f>
        <v>12.680000000000001</v>
      </c>
      <c r="AI136" s="33">
        <f>G136+I136+K136+L136+O136+Q136+S136+U136++W136+Y136+AA136+AB136+AC136+AE136+AG136</f>
        <v>5253.324</v>
      </c>
    </row>
    <row r="137" spans="1:35" ht="15.75" customHeight="1">
      <c r="A137" s="32">
        <v>131</v>
      </c>
      <c r="B137" s="19" t="s">
        <v>150</v>
      </c>
      <c r="C137" s="94"/>
      <c r="D137" s="94"/>
      <c r="E137" s="2">
        <v>1329.8</v>
      </c>
      <c r="F137" s="8">
        <v>1.42</v>
      </c>
      <c r="G137" s="4">
        <f>E137*F137</f>
        <v>1888.3159999999998</v>
      </c>
      <c r="H137" s="3">
        <v>1.34</v>
      </c>
      <c r="I137" s="5">
        <f>E137*H137</f>
        <v>1781.932</v>
      </c>
      <c r="J137" s="3">
        <v>0.77</v>
      </c>
      <c r="K137" s="5">
        <f>E137*J137</f>
        <v>1023.946</v>
      </c>
      <c r="L137" s="4">
        <f>M137*E137</f>
        <v>3550.566</v>
      </c>
      <c r="M137" s="4">
        <v>2.67</v>
      </c>
      <c r="N137" s="5"/>
      <c r="O137" s="5"/>
      <c r="P137" s="5"/>
      <c r="Q137" s="5"/>
      <c r="R137" s="3">
        <v>1.81</v>
      </c>
      <c r="S137" s="4">
        <f t="shared" si="46"/>
        <v>2406.938</v>
      </c>
      <c r="T137" s="6">
        <v>0.48</v>
      </c>
      <c r="U137" s="5">
        <f>T137*E137</f>
        <v>638.304</v>
      </c>
      <c r="V137" s="6"/>
      <c r="W137" s="4"/>
      <c r="X137" s="13">
        <v>0.11</v>
      </c>
      <c r="Y137" s="13">
        <f t="shared" si="47"/>
        <v>146.278</v>
      </c>
      <c r="Z137" s="14"/>
      <c r="AA137" s="13">
        <f t="shared" si="48"/>
        <v>0</v>
      </c>
      <c r="AB137" s="14">
        <v>0.14</v>
      </c>
      <c r="AC137" s="13">
        <f t="shared" si="49"/>
        <v>186.17200000000003</v>
      </c>
      <c r="AD137" s="14">
        <v>1.96</v>
      </c>
      <c r="AE137" s="13">
        <f t="shared" si="50"/>
        <v>2606.408</v>
      </c>
      <c r="AF137" s="14">
        <v>2.22</v>
      </c>
      <c r="AG137" s="21">
        <f t="shared" si="51"/>
        <v>2952.156</v>
      </c>
      <c r="AH137" s="22">
        <f>F137+H137+J137+M137+N137+P137+R137+T137+V137+X137+Z137+AB137+AD137+AF137</f>
        <v>12.92</v>
      </c>
      <c r="AI137" s="33">
        <f>G137+I137+K137+L137+O137+Q137+S137+U137++W137+Y137+AA137+AB137+AC137+AE137+AG137</f>
        <v>17181.156</v>
      </c>
    </row>
    <row r="138" spans="1:35" ht="15.75" customHeight="1">
      <c r="A138" s="32">
        <v>132</v>
      </c>
      <c r="B138" s="19" t="s">
        <v>151</v>
      </c>
      <c r="C138" s="98" t="s">
        <v>114</v>
      </c>
      <c r="D138" s="99"/>
      <c r="E138" s="2">
        <v>3882.3</v>
      </c>
      <c r="F138" s="8">
        <v>0.6</v>
      </c>
      <c r="G138" s="4">
        <f>E138*F138</f>
        <v>2329.38</v>
      </c>
      <c r="H138" s="3">
        <v>1</v>
      </c>
      <c r="I138" s="5">
        <f>E138*H138</f>
        <v>3882.3</v>
      </c>
      <c r="J138" s="3">
        <v>0.8</v>
      </c>
      <c r="K138" s="5">
        <f>E138*J138</f>
        <v>3105.84</v>
      </c>
      <c r="L138" s="4">
        <f>M138*E138</f>
        <v>7764.6</v>
      </c>
      <c r="M138" s="4">
        <v>2</v>
      </c>
      <c r="N138" s="5">
        <v>4.5</v>
      </c>
      <c r="O138" s="5">
        <f>N138*E138</f>
        <v>17470.350000000002</v>
      </c>
      <c r="P138" s="5">
        <v>2.24</v>
      </c>
      <c r="Q138" s="5">
        <f>P138*E138</f>
        <v>8696.352</v>
      </c>
      <c r="R138" s="3">
        <v>2.1</v>
      </c>
      <c r="S138" s="4">
        <f t="shared" si="46"/>
        <v>8152.830000000001</v>
      </c>
      <c r="T138" s="6">
        <v>0.44</v>
      </c>
      <c r="U138" s="5">
        <f>E138*T138</f>
        <v>1708.212</v>
      </c>
      <c r="V138" s="6">
        <v>0.32</v>
      </c>
      <c r="W138" s="4">
        <f>V138*E138</f>
        <v>1242.336</v>
      </c>
      <c r="X138" s="13">
        <v>0.05</v>
      </c>
      <c r="Y138" s="13">
        <f t="shared" si="47"/>
        <v>194.115</v>
      </c>
      <c r="Z138" s="14">
        <v>0.3</v>
      </c>
      <c r="AA138" s="13">
        <f t="shared" si="48"/>
        <v>1164.69</v>
      </c>
      <c r="AB138" s="14">
        <v>0</v>
      </c>
      <c r="AC138" s="13">
        <f t="shared" si="49"/>
        <v>0</v>
      </c>
      <c r="AD138" s="14">
        <v>1.96</v>
      </c>
      <c r="AE138" s="13">
        <f t="shared" si="50"/>
        <v>7609.308</v>
      </c>
      <c r="AF138" s="14">
        <v>2.22</v>
      </c>
      <c r="AG138" s="21">
        <f t="shared" si="51"/>
        <v>8618.706000000002</v>
      </c>
      <c r="AH138" s="22">
        <f>F138+H138+J138+M138+N138+P138+R138+T138+V138+X138+Z138+AB138+AD138+AF138</f>
        <v>18.53</v>
      </c>
      <c r="AI138" s="33">
        <f>G138+I138+K138+L138+O138+Q138+S138+U138++W138+Y138+AA138+AB138+AC138+AE138+AG138</f>
        <v>71939.019</v>
      </c>
    </row>
    <row r="139" spans="1:35" ht="15.75" customHeight="1">
      <c r="A139" s="32">
        <v>133</v>
      </c>
      <c r="B139" s="19" t="s">
        <v>153</v>
      </c>
      <c r="C139" s="94" t="s">
        <v>119</v>
      </c>
      <c r="D139" s="94"/>
      <c r="E139" s="2">
        <v>1902.3</v>
      </c>
      <c r="F139" s="8">
        <v>1.4</v>
      </c>
      <c r="G139" s="4">
        <f>E139*F139</f>
        <v>2663.22</v>
      </c>
      <c r="H139" s="3">
        <v>1.86</v>
      </c>
      <c r="I139" s="5">
        <f>E139*H139</f>
        <v>3538.2780000000002</v>
      </c>
      <c r="J139" s="3">
        <v>1.14</v>
      </c>
      <c r="K139" s="5">
        <f>E139*J139</f>
        <v>2168.622</v>
      </c>
      <c r="L139" s="4"/>
      <c r="M139" s="4"/>
      <c r="N139" s="5"/>
      <c r="O139" s="5"/>
      <c r="P139" s="5"/>
      <c r="Q139" s="5"/>
      <c r="R139" s="3">
        <v>2.51</v>
      </c>
      <c r="S139" s="4">
        <f t="shared" si="46"/>
        <v>4774.772999999999</v>
      </c>
      <c r="T139" s="6">
        <v>0.05</v>
      </c>
      <c r="U139" s="5">
        <f>T139*E139</f>
        <v>95.11500000000001</v>
      </c>
      <c r="V139" s="6">
        <v>0.38</v>
      </c>
      <c r="W139" s="4">
        <f>V139*E139</f>
        <v>722.874</v>
      </c>
      <c r="X139" s="14"/>
      <c r="Y139" s="13">
        <f t="shared" si="47"/>
        <v>0</v>
      </c>
      <c r="Z139" s="13">
        <v>0</v>
      </c>
      <c r="AA139" s="13">
        <f t="shared" si="48"/>
        <v>0</v>
      </c>
      <c r="AB139" s="14"/>
      <c r="AC139" s="13">
        <f t="shared" si="49"/>
        <v>0</v>
      </c>
      <c r="AD139" s="14">
        <v>1.9</v>
      </c>
      <c r="AE139" s="13">
        <f t="shared" si="50"/>
        <v>3614.37</v>
      </c>
      <c r="AF139" s="14">
        <v>0.2</v>
      </c>
      <c r="AG139" s="21">
        <f t="shared" si="51"/>
        <v>380.46000000000004</v>
      </c>
      <c r="AH139" s="22">
        <f>F139+H139+J139+M139+N139+P139+R139+T139+V139+X139+Z139+AB139+AD139+AF139</f>
        <v>9.439999999999998</v>
      </c>
      <c r="AI139" s="33">
        <f>G139+I139+K139+L139+O139+Q139+S139+U139++W139+Y139+AA139+AB139+AC139+AE139+AG139</f>
        <v>17957.711999999996</v>
      </c>
    </row>
    <row r="140" spans="1:35" ht="15.75" customHeight="1" thickBot="1">
      <c r="A140" s="52">
        <v>134</v>
      </c>
      <c r="B140" s="53" t="s">
        <v>154</v>
      </c>
      <c r="C140" s="113"/>
      <c r="D140" s="113"/>
      <c r="E140" s="54">
        <v>1772.16</v>
      </c>
      <c r="F140" s="55">
        <v>1.4</v>
      </c>
      <c r="G140" s="56">
        <f>E140*F140</f>
        <v>2481.024</v>
      </c>
      <c r="H140" s="57">
        <v>1.86</v>
      </c>
      <c r="I140" s="58">
        <f>E140*H140</f>
        <v>3296.2176000000004</v>
      </c>
      <c r="J140" s="57">
        <v>1.14</v>
      </c>
      <c r="K140" s="58">
        <f>E140*J140</f>
        <v>2020.2623999999998</v>
      </c>
      <c r="L140" s="56"/>
      <c r="M140" s="56"/>
      <c r="N140" s="58"/>
      <c r="O140" s="58"/>
      <c r="P140" s="58"/>
      <c r="Q140" s="58"/>
      <c r="R140" s="57">
        <v>2.51</v>
      </c>
      <c r="S140" s="56">
        <f t="shared" si="46"/>
        <v>4448.1215999999995</v>
      </c>
      <c r="T140" s="59">
        <v>0.05</v>
      </c>
      <c r="U140" s="58">
        <f>T140*E140</f>
        <v>88.608</v>
      </c>
      <c r="V140" s="59">
        <v>0.38</v>
      </c>
      <c r="W140" s="56">
        <f>V140*E140</f>
        <v>673.4208</v>
      </c>
      <c r="X140" s="60"/>
      <c r="Y140" s="61">
        <f t="shared" si="47"/>
        <v>0</v>
      </c>
      <c r="Z140" s="61">
        <v>0</v>
      </c>
      <c r="AA140" s="61">
        <f t="shared" si="48"/>
        <v>0</v>
      </c>
      <c r="AB140" s="60"/>
      <c r="AC140" s="61">
        <f t="shared" si="49"/>
        <v>0</v>
      </c>
      <c r="AD140" s="60">
        <v>1.9</v>
      </c>
      <c r="AE140" s="61">
        <f t="shared" si="50"/>
        <v>3367.104</v>
      </c>
      <c r="AF140" s="60">
        <v>0.2</v>
      </c>
      <c r="AG140" s="62">
        <f t="shared" si="51"/>
        <v>354.432</v>
      </c>
      <c r="AH140" s="34">
        <f>F140+H140+J140+M140+N140+P140+R140+T140+V140+X140+Z140+AB140+AD140+AF140</f>
        <v>9.439999999999998</v>
      </c>
      <c r="AI140" s="35">
        <f>G140+I140+K140+L140+O140+Q140+S140+U140++W140+Y140+AA140+AB140+AC140+AE140+AG140</f>
        <v>16729.1904</v>
      </c>
    </row>
    <row r="141" spans="1:35" ht="16.5" customHeight="1" thickBot="1">
      <c r="A141" s="36"/>
      <c r="B141" s="37"/>
      <c r="C141" s="111"/>
      <c r="D141" s="112"/>
      <c r="E141" s="38">
        <f>SUM(E7:E140)</f>
        <v>258880.19999999995</v>
      </c>
      <c r="F141" s="38"/>
      <c r="G141" s="38">
        <f>SUM(G7:G140)</f>
        <v>353237.8204</v>
      </c>
      <c r="H141" s="38"/>
      <c r="I141" s="38">
        <f>SUM(I7:I140)</f>
        <v>346048.95640000014</v>
      </c>
      <c r="J141" s="38"/>
      <c r="K141" s="38">
        <f>SUM(K7:K140)</f>
        <v>210013.83900000004</v>
      </c>
      <c r="L141" s="38">
        <f>SUM(L7:L140)</f>
        <v>502263.3276</v>
      </c>
      <c r="M141" s="38"/>
      <c r="N141" s="38"/>
      <c r="O141" s="38">
        <f>SUM(O7:O140)</f>
        <v>131420.472</v>
      </c>
      <c r="P141" s="38"/>
      <c r="Q141" s="38">
        <f>SUM(Q7:Q140)</f>
        <v>43539.496</v>
      </c>
      <c r="R141" s="38"/>
      <c r="S141" s="38">
        <f>SUM(S7:S140)</f>
        <v>541585.7840000002</v>
      </c>
      <c r="T141" s="38"/>
      <c r="U141" s="38">
        <f>SUM(U7:U140)</f>
        <v>55304.629000000015</v>
      </c>
      <c r="V141" s="38"/>
      <c r="W141" s="38">
        <f>SUM(W7:W140)</f>
        <v>82866.40289999999</v>
      </c>
      <c r="X141" s="38"/>
      <c r="Y141" s="38">
        <f aca="true" t="shared" si="52" ref="Y141:AG141">SUM(Y7:Y140)</f>
        <v>16862.4164</v>
      </c>
      <c r="Z141" s="38"/>
      <c r="AA141" s="38">
        <f>SUM(AA7:AA140)</f>
        <v>45674.421800000004</v>
      </c>
      <c r="AB141" s="38"/>
      <c r="AC141" s="38">
        <f t="shared" si="52"/>
        <v>9826.6756</v>
      </c>
      <c r="AD141" s="38"/>
      <c r="AE141" s="38">
        <f t="shared" si="52"/>
        <v>503905.11039999983</v>
      </c>
      <c r="AF141" s="38"/>
      <c r="AG141" s="39">
        <f t="shared" si="52"/>
        <v>554544.4832000001</v>
      </c>
      <c r="AH141" s="40"/>
      <c r="AI141" s="41">
        <f>SUM(AI7:AI140)</f>
        <v>3397099.714700001</v>
      </c>
    </row>
    <row r="142" spans="2:33" ht="33" customHeight="1">
      <c r="B142" s="27"/>
      <c r="C142" s="27"/>
      <c r="D142" s="27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10"/>
      <c r="Y142" s="10"/>
      <c r="Z142" s="10"/>
      <c r="AA142" s="10"/>
      <c r="AB142" s="10"/>
      <c r="AC142" s="10"/>
      <c r="AG142" s="16"/>
    </row>
    <row r="143" spans="2:29" ht="19.5" customHeight="1" hidden="1">
      <c r="B143" s="29"/>
      <c r="C143" s="29"/>
      <c r="D143" s="29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10"/>
      <c r="Y143" s="10"/>
      <c r="Z143" s="10"/>
      <c r="AA143" s="10"/>
      <c r="AB143" s="10"/>
      <c r="AC143" s="10"/>
    </row>
    <row r="144" spans="2:29" ht="18.75" customHeight="1" hidden="1">
      <c r="B144" s="10"/>
      <c r="C144" s="10"/>
      <c r="D144" s="10"/>
      <c r="E144" s="10"/>
      <c r="F144" s="10"/>
      <c r="G144" s="30">
        <f>SUM(G7:G141)</f>
        <v>706475.6408</v>
      </c>
      <c r="H144" s="10"/>
      <c r="I144" s="7">
        <f>SUM(I7:I141)</f>
        <v>692097.9128000003</v>
      </c>
      <c r="J144" s="10"/>
      <c r="K144" s="7">
        <f>SUM(K7:K141)</f>
        <v>420027.6780000001</v>
      </c>
      <c r="L144" s="30">
        <f>SUM(L7:L141)</f>
        <v>1004526.6552</v>
      </c>
      <c r="M144" s="30"/>
      <c r="N144" s="10"/>
      <c r="O144" s="30">
        <f>SUM(O7:O121)</f>
        <v>113950.122</v>
      </c>
      <c r="P144" s="10"/>
      <c r="Q144" s="30">
        <f>SUM(Q7:Q121)</f>
        <v>34843.144</v>
      </c>
      <c r="R144" s="10"/>
      <c r="S144" s="30">
        <f>SUM(S7:S141)</f>
        <v>1083171.5680000004</v>
      </c>
      <c r="T144" s="10"/>
      <c r="U144" s="30">
        <f>SUM(U7:U121)</f>
        <v>48490.110600000015</v>
      </c>
      <c r="V144" s="10"/>
      <c r="W144" s="30">
        <f>SUM(W7:W121)</f>
        <v>78420.11009999999</v>
      </c>
      <c r="X144" s="10"/>
      <c r="Y144" s="10"/>
      <c r="Z144" s="10"/>
      <c r="AA144" s="10"/>
      <c r="AB144" s="10"/>
      <c r="AC144" s="10"/>
    </row>
    <row r="145" spans="2:29" ht="24.75" customHeight="1" hidden="1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2:29" ht="25.5" customHeight="1" hidden="1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 t="s">
        <v>120</v>
      </c>
      <c r="T146" s="10">
        <v>70570.38</v>
      </c>
      <c r="U146" s="10"/>
      <c r="V146" s="10">
        <v>70570.38</v>
      </c>
      <c r="W146" s="10"/>
      <c r="X146" s="10"/>
      <c r="Y146" s="10"/>
      <c r="Z146" s="10"/>
      <c r="AA146" s="10"/>
      <c r="AB146" s="10"/>
      <c r="AC146" s="10"/>
    </row>
    <row r="147" spans="2:29" ht="20.25" customHeight="1" hidden="1">
      <c r="B147" s="10"/>
      <c r="C147" s="10"/>
      <c r="D147" s="10"/>
      <c r="E147" s="10"/>
      <c r="F147" s="10" t="s">
        <v>120</v>
      </c>
      <c r="G147" s="10" t="e">
        <f>E7+E8+E9+#REF!+#REF!+E22+E23+E24+E25+E26+E27+E28+E29+E30+E31+E32+E33+E34+E37+#REF!+E38+E40+E42+E43+E44+E45+#REF!+E53+E54+E55+E56+#REF!+E67+E69+E70+E81+E82+#REF!+E83+E84+E89+E91+E93+#REF!+E94+E95+E111+E113+E114+E115</f>
        <v>#REF!</v>
      </c>
      <c r="H147" s="10"/>
      <c r="I147" s="30">
        <f>I141-I144</f>
        <v>-346048.95640000014</v>
      </c>
      <c r="J147" s="10"/>
      <c r="K147" s="3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2:29" ht="25.5" customHeight="1" hidden="1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2:29" ht="15.75" customHeight="1" hidden="1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2:29" ht="29.25" customHeight="1" hidden="1">
      <c r="B150" s="10"/>
      <c r="C150" s="10"/>
      <c r="D150" s="10"/>
      <c r="E150" s="10" t="e">
        <f>#REF!+E10+#REF!+E11+#REF!+E13+E14+E15+E46+E47+#REF!+E48+E49+E50+E57+E60+E61+E62+E63+#REF!+#REF!+#REF!+E71+E72+E74+E76+E77+E78+E79+E80+E85+E86+#REF!+E97+E98+#REF!+E99+E101+E103+E104+E105+E106+E107+E108+E109+E110+E112+E117+E118+#REF!</f>
        <v>#REF!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2:29" ht="1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2:29" ht="1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2:17" ht="15.75">
      <c r="B153" s="31"/>
      <c r="C153" s="23"/>
      <c r="G153" s="23"/>
      <c r="H153" s="23"/>
      <c r="K153" s="23"/>
      <c r="Q153" s="23"/>
    </row>
    <row r="154" spans="5:29" ht="15"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5:29" ht="15"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</sheetData>
  <sheetProtection/>
  <mergeCells count="162">
    <mergeCell ref="AF6:AG6"/>
    <mergeCell ref="AD6:AE6"/>
    <mergeCell ref="N6:O6"/>
    <mergeCell ref="P6:W6"/>
    <mergeCell ref="Z6:AC6"/>
    <mergeCell ref="C141:D141"/>
    <mergeCell ref="C138:D138"/>
    <mergeCell ref="C140:D140"/>
    <mergeCell ref="C139:D139"/>
    <mergeCell ref="C137:D137"/>
    <mergeCell ref="C134:D134"/>
    <mergeCell ref="C135:D135"/>
    <mergeCell ref="X6:Y6"/>
    <mergeCell ref="C122:D122"/>
    <mergeCell ref="C123:D123"/>
    <mergeCell ref="C124:D124"/>
    <mergeCell ref="C125:D125"/>
    <mergeCell ref="C118:D118"/>
    <mergeCell ref="C119:D119"/>
    <mergeCell ref="AH4:AI4"/>
    <mergeCell ref="C131:D131"/>
    <mergeCell ref="C132:D132"/>
    <mergeCell ref="C136:D136"/>
    <mergeCell ref="C126:D126"/>
    <mergeCell ref="C133:D133"/>
    <mergeCell ref="C128:D128"/>
    <mergeCell ref="C129:D129"/>
    <mergeCell ref="C130:D130"/>
    <mergeCell ref="C127:D127"/>
    <mergeCell ref="C120:D120"/>
    <mergeCell ref="C113:D113"/>
    <mergeCell ref="C114:D114"/>
    <mergeCell ref="C121:D121"/>
    <mergeCell ref="C116:D116"/>
    <mergeCell ref="C117:D117"/>
    <mergeCell ref="C104:D104"/>
    <mergeCell ref="C105:D105"/>
    <mergeCell ref="C106:D106"/>
    <mergeCell ref="C107:D107"/>
    <mergeCell ref="C108:D108"/>
    <mergeCell ref="C115:D115"/>
    <mergeCell ref="C110:D110"/>
    <mergeCell ref="C111:D111"/>
    <mergeCell ref="C112:D112"/>
    <mergeCell ref="C109:D109"/>
    <mergeCell ref="C103:D103"/>
    <mergeCell ref="C98:D98"/>
    <mergeCell ref="C99:D99"/>
    <mergeCell ref="C100:D100"/>
    <mergeCell ref="C101:D101"/>
    <mergeCell ref="C102:D102"/>
    <mergeCell ref="C90:D90"/>
    <mergeCell ref="C97:D97"/>
    <mergeCell ref="C92:D92"/>
    <mergeCell ref="C93:D93"/>
    <mergeCell ref="C91:D91"/>
    <mergeCell ref="C94:D94"/>
    <mergeCell ref="C95:D95"/>
    <mergeCell ref="C96:D96"/>
    <mergeCell ref="C86:D86"/>
    <mergeCell ref="C87:D87"/>
    <mergeCell ref="C81:D81"/>
    <mergeCell ref="C82:D82"/>
    <mergeCell ref="C83:D83"/>
    <mergeCell ref="C89:D89"/>
    <mergeCell ref="C76:D76"/>
    <mergeCell ref="C77:D77"/>
    <mergeCell ref="C84:D84"/>
    <mergeCell ref="C79:D79"/>
    <mergeCell ref="C80:D80"/>
    <mergeCell ref="C85:D85"/>
    <mergeCell ref="C67:D67"/>
    <mergeCell ref="C68:D68"/>
    <mergeCell ref="C69:D69"/>
    <mergeCell ref="C70:D70"/>
    <mergeCell ref="C71:D71"/>
    <mergeCell ref="C78:D78"/>
    <mergeCell ref="C73:D73"/>
    <mergeCell ref="C74:D74"/>
    <mergeCell ref="C75:D75"/>
    <mergeCell ref="C72:D72"/>
    <mergeCell ref="C56:D56"/>
    <mergeCell ref="C57:D57"/>
    <mergeCell ref="C54:D54"/>
    <mergeCell ref="C63:D63"/>
    <mergeCell ref="C64:D64"/>
    <mergeCell ref="C65:D65"/>
    <mergeCell ref="C58:D58"/>
    <mergeCell ref="C59:D59"/>
    <mergeCell ref="C49:D49"/>
    <mergeCell ref="C50:D50"/>
    <mergeCell ref="C51:D51"/>
    <mergeCell ref="C52:D52"/>
    <mergeCell ref="C66:D66"/>
    <mergeCell ref="C61:D61"/>
    <mergeCell ref="C62:D62"/>
    <mergeCell ref="C53:D53"/>
    <mergeCell ref="C60:D60"/>
    <mergeCell ref="C55:D55"/>
    <mergeCell ref="C38:D38"/>
    <mergeCell ref="C39:D39"/>
    <mergeCell ref="C36:D36"/>
    <mergeCell ref="C45:D45"/>
    <mergeCell ref="C46:D46"/>
    <mergeCell ref="C47:D47"/>
    <mergeCell ref="C40:D40"/>
    <mergeCell ref="C41:D41"/>
    <mergeCell ref="C31:D31"/>
    <mergeCell ref="C32:D32"/>
    <mergeCell ref="C33:D33"/>
    <mergeCell ref="C34:D34"/>
    <mergeCell ref="C48:D48"/>
    <mergeCell ref="C43:D43"/>
    <mergeCell ref="C44:D44"/>
    <mergeCell ref="C35:D35"/>
    <mergeCell ref="C42:D42"/>
    <mergeCell ref="C37:D37"/>
    <mergeCell ref="C20:D20"/>
    <mergeCell ref="C21:D21"/>
    <mergeCell ref="C18:D18"/>
    <mergeCell ref="C27:D27"/>
    <mergeCell ref="C28:D28"/>
    <mergeCell ref="C29:D29"/>
    <mergeCell ref="C22:D22"/>
    <mergeCell ref="C23:D23"/>
    <mergeCell ref="C13:D13"/>
    <mergeCell ref="C14:D14"/>
    <mergeCell ref="C15:D15"/>
    <mergeCell ref="C16:D16"/>
    <mergeCell ref="C30:D30"/>
    <mergeCell ref="C25:D25"/>
    <mergeCell ref="C26:D26"/>
    <mergeCell ref="C17:D17"/>
    <mergeCell ref="C24:D24"/>
    <mergeCell ref="C19:D19"/>
    <mergeCell ref="N4:O4"/>
    <mergeCell ref="C12:D12"/>
    <mergeCell ref="C8:D8"/>
    <mergeCell ref="C9:D9"/>
    <mergeCell ref="C10:D10"/>
    <mergeCell ref="C11:D11"/>
    <mergeCell ref="F6:M6"/>
    <mergeCell ref="X4:Y4"/>
    <mergeCell ref="Z4:AC4"/>
    <mergeCell ref="H4:I4"/>
    <mergeCell ref="C7:D7"/>
    <mergeCell ref="T4:U4"/>
    <mergeCell ref="V4:W4"/>
    <mergeCell ref="R4:S4"/>
    <mergeCell ref="J4:K4"/>
    <mergeCell ref="L4:M4"/>
    <mergeCell ref="P4:Q4"/>
    <mergeCell ref="AH5:AH6"/>
    <mergeCell ref="AI5:AI6"/>
    <mergeCell ref="E4:E6"/>
    <mergeCell ref="A3:W3"/>
    <mergeCell ref="F4:G4"/>
    <mergeCell ref="B4:B6"/>
    <mergeCell ref="C4:D6"/>
    <mergeCell ref="A4:A6"/>
    <mergeCell ref="AD4:AE4"/>
    <mergeCell ref="AF4:AG4"/>
  </mergeCells>
  <printOptions/>
  <pageMargins left="0" right="0" top="0.5905511811023623" bottom="0" header="0.31496062992125984" footer="0.31496062992125984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ЛЕНА</cp:lastModifiedBy>
  <cp:lastPrinted>2016-03-31T16:05:40Z</cp:lastPrinted>
  <dcterms:created xsi:type="dcterms:W3CDTF">2006-01-09T21:15:27Z</dcterms:created>
  <dcterms:modified xsi:type="dcterms:W3CDTF">2016-03-31T17:24:35Z</dcterms:modified>
  <cp:category/>
  <cp:version/>
  <cp:contentType/>
  <cp:contentStatus/>
</cp:coreProperties>
</file>